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docs.live.net/8be4c51ae2227f9d/Documents/☆全国大会/☆R8 島根全中/01 専門委員長/"/>
    </mc:Choice>
  </mc:AlternateContent>
  <xr:revisionPtr revIDLastSave="17" documentId="8_{D09CE305-14D0-4E98-9EE6-AF7D2AD45980}" xr6:coauthVersionLast="47" xr6:coauthVersionMax="47" xr10:uidLastSave="{52C2FE7D-5EF3-4034-9AFE-7A67834C3A3E}"/>
  <bookViews>
    <workbookView xWindow="-98" yWindow="-98" windowWidth="21795" windowHeight="12975" xr2:uid="{A7D1C0DF-1F74-4B61-AE7B-C643EDA01BCB}"/>
  </bookViews>
  <sheets>
    <sheet name="入力シート" sheetId="1" r:id="rId1"/>
    <sheet name="（様式１）参加申込書（実行委員会）" sheetId="2" r:id="rId2"/>
    <sheet name="（様式２）参加申込書（協会提出用）" sheetId="3" r:id="rId3"/>
    <sheet name="（様式３）外部指導者確認書" sheetId="4" r:id="rId4"/>
    <sheet name="（様式４）トレーナー申請書" sheetId="5" r:id="rId5"/>
    <sheet name="（様式５）変更届" sheetId="6" r:id="rId6"/>
    <sheet name="（様式６）希望練習届 " sheetId="7" r:id="rId7"/>
    <sheet name="（様式７）外字使用申請" sheetId="9" r:id="rId8"/>
    <sheet name="（様式８）プロ・報告書事前申込" sheetId="10" r:id="rId9"/>
  </sheets>
  <definedNames>
    <definedName name="_xlnm.Print_Area" localSheetId="1">'（様式１）参加申込書（実行委員会）'!$B$3:$AH$48</definedName>
    <definedName name="_xlnm.Print_Area" localSheetId="2">'（様式２）参加申込書（協会提出用）'!$B$3:$AH$48</definedName>
    <definedName name="_xlnm.Print_Area" localSheetId="3">'（様式３）外部指導者確認書'!$B$3:$AH$54</definedName>
    <definedName name="_xlnm.Print_Area" localSheetId="4">'（様式４）トレーナー申請書'!$B$3:$AH$54</definedName>
    <definedName name="_xlnm.Print_Area" localSheetId="5">'（様式５）変更届'!$B$3:$AG$44</definedName>
    <definedName name="_xlnm.Print_Area" localSheetId="6">'（様式６）希望練習届 '!$B$2:$AG$39</definedName>
    <definedName name="_xlnm.Print_Area" localSheetId="7">'（様式７）外字使用申請'!$B$2:$AG$43</definedName>
    <definedName name="_xlnm.Print_Area" localSheetId="8">'（様式８）プロ・報告書事前申込'!$B$2:$AG$35</definedName>
    <definedName name="_xlnm.Print_Area" localSheetId="0">入力シート!$A$1:$N$54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 i="3" l="1"/>
  <c r="F8" i="3"/>
  <c r="X8" i="1"/>
  <c r="AH9" i="2" s="1"/>
  <c r="O8" i="1"/>
  <c r="C30" i="1"/>
  <c r="AH18" i="6"/>
  <c r="AH13" i="6"/>
  <c r="H41" i="4"/>
  <c r="V26" i="10"/>
  <c r="V24" i="10"/>
  <c r="X36" i="6"/>
  <c r="E16" i="1"/>
  <c r="C6" i="1"/>
  <c r="F16" i="1"/>
  <c r="AH9" i="3" l="1"/>
  <c r="Y9" i="3"/>
  <c r="AI18" i="6"/>
  <c r="AJ18" i="6"/>
  <c r="AK18" i="6"/>
  <c r="AL18" i="6"/>
  <c r="AM18" i="6"/>
  <c r="AN18" i="6"/>
  <c r="AO18" i="6"/>
  <c r="AP18" i="6"/>
  <c r="AH19" i="6"/>
  <c r="AI19" i="6"/>
  <c r="AJ19" i="6"/>
  <c r="AK19" i="6"/>
  <c r="AL19" i="6"/>
  <c r="AM19" i="6"/>
  <c r="AN19" i="6"/>
  <c r="AO19" i="6"/>
  <c r="AP19" i="6"/>
  <c r="AH20" i="6"/>
  <c r="AI20" i="6"/>
  <c r="AJ20" i="6"/>
  <c r="AK20" i="6"/>
  <c r="AL20" i="6"/>
  <c r="AM20" i="6"/>
  <c r="AN20" i="6"/>
  <c r="AO20" i="6"/>
  <c r="AP20" i="6"/>
  <c r="AH21" i="6"/>
  <c r="AI21" i="6"/>
  <c r="AJ21" i="6"/>
  <c r="AK21" i="6"/>
  <c r="AL21" i="6"/>
  <c r="AM21" i="6"/>
  <c r="AN21" i="6"/>
  <c r="AO21" i="6"/>
  <c r="AP21" i="6"/>
  <c r="AH22" i="6"/>
  <c r="AI22" i="6"/>
  <c r="AJ22" i="6"/>
  <c r="AK22" i="6"/>
  <c r="AL22" i="6"/>
  <c r="AM22" i="6"/>
  <c r="AN22" i="6"/>
  <c r="AO22" i="6"/>
  <c r="AP22" i="6"/>
  <c r="AH23" i="6"/>
  <c r="AI23" i="6"/>
  <c r="AJ23" i="6"/>
  <c r="AK23" i="6"/>
  <c r="AL23" i="6"/>
  <c r="AM23" i="6"/>
  <c r="AN23" i="6"/>
  <c r="AO23" i="6"/>
  <c r="AP23" i="6"/>
  <c r="AH24" i="6"/>
  <c r="AI24" i="6"/>
  <c r="AJ24" i="6"/>
  <c r="AK24" i="6"/>
  <c r="AL24" i="6"/>
  <c r="AM24" i="6"/>
  <c r="AN24" i="6"/>
  <c r="AO24" i="6"/>
  <c r="AP24" i="6"/>
  <c r="AH25" i="6"/>
  <c r="AI25" i="6"/>
  <c r="AJ25" i="6"/>
  <c r="AK25" i="6"/>
  <c r="AL25" i="6"/>
  <c r="AM25" i="6"/>
  <c r="AN25" i="6"/>
  <c r="AO25" i="6"/>
  <c r="AP25" i="6"/>
  <c r="AH26" i="6"/>
  <c r="AI26" i="6"/>
  <c r="AJ26" i="6"/>
  <c r="AK26" i="6"/>
  <c r="AL26" i="6"/>
  <c r="AM26" i="6"/>
  <c r="AN26" i="6"/>
  <c r="AO26" i="6"/>
  <c r="AP26" i="6"/>
  <c r="AH27" i="6"/>
  <c r="AI27" i="6"/>
  <c r="AJ27" i="6"/>
  <c r="AK27" i="6"/>
  <c r="AL27" i="6"/>
  <c r="AM27" i="6"/>
  <c r="AN27" i="6"/>
  <c r="AO27" i="6"/>
  <c r="AP27" i="6"/>
  <c r="AH28" i="6"/>
  <c r="AI28" i="6"/>
  <c r="AJ28" i="6"/>
  <c r="AK28" i="6"/>
  <c r="AL28" i="6"/>
  <c r="AM28" i="6"/>
  <c r="AN28" i="6"/>
  <c r="AO28" i="6"/>
  <c r="AP28" i="6"/>
  <c r="AH29" i="6"/>
  <c r="AI29" i="6"/>
  <c r="AJ29" i="6"/>
  <c r="AK29" i="6"/>
  <c r="AL29" i="6"/>
  <c r="AM29" i="6"/>
  <c r="AN29" i="6"/>
  <c r="AO29" i="6"/>
  <c r="AP29" i="6"/>
  <c r="AH30" i="6"/>
  <c r="AI30" i="6"/>
  <c r="AJ30" i="6"/>
  <c r="AK30" i="6"/>
  <c r="AL30" i="6"/>
  <c r="AM30" i="6"/>
  <c r="AN30" i="6"/>
  <c r="AO30" i="6"/>
  <c r="AP30" i="6"/>
  <c r="AH31" i="6"/>
  <c r="AI31" i="6"/>
  <c r="AJ31" i="6"/>
  <c r="AK31" i="6"/>
  <c r="AL31" i="6"/>
  <c r="AM31" i="6"/>
  <c r="AN31" i="6"/>
  <c r="AO31" i="6"/>
  <c r="AP31" i="6"/>
  <c r="AH32" i="6"/>
  <c r="AI32" i="6"/>
  <c r="AJ32" i="6"/>
  <c r="AK32" i="6"/>
  <c r="AL32" i="6"/>
  <c r="AM32" i="6"/>
  <c r="AN32" i="6"/>
  <c r="AO32" i="6"/>
  <c r="AP32" i="6"/>
  <c r="AH14" i="6"/>
  <c r="AI14" i="6"/>
  <c r="AJ14" i="6"/>
  <c r="AK14" i="6"/>
  <c r="AL14" i="6"/>
  <c r="AM14" i="6"/>
  <c r="AN14" i="6"/>
  <c r="AO14" i="6"/>
  <c r="AP14" i="6"/>
  <c r="AH15" i="6"/>
  <c r="AI15" i="6"/>
  <c r="AJ15" i="6"/>
  <c r="AK15" i="6"/>
  <c r="AL15" i="6"/>
  <c r="AM15" i="6"/>
  <c r="AN15" i="6"/>
  <c r="AO15" i="6"/>
  <c r="AP15" i="6"/>
  <c r="AH16" i="6"/>
  <c r="AI16" i="6"/>
  <c r="AJ16" i="6"/>
  <c r="AK16" i="6"/>
  <c r="AL16" i="6"/>
  <c r="AM16" i="6"/>
  <c r="AN16" i="6"/>
  <c r="AO16" i="6"/>
  <c r="AP16" i="6"/>
  <c r="AP13" i="6"/>
  <c r="AO13" i="6"/>
  <c r="AN13" i="6"/>
  <c r="AM13" i="6"/>
  <c r="AL13" i="6"/>
  <c r="AK13" i="6"/>
  <c r="AJ13" i="6"/>
  <c r="AI13" i="6"/>
  <c r="H38" i="4"/>
  <c r="X38" i="4"/>
  <c r="D30" i="1"/>
  <c r="H35" i="4"/>
  <c r="H41" i="5" l="1"/>
  <c r="X38" i="5"/>
  <c r="H38" i="5"/>
  <c r="H35" i="5"/>
  <c r="H33" i="5"/>
  <c r="T23" i="5"/>
  <c r="T21" i="5"/>
  <c r="L18" i="5"/>
  <c r="O15" i="5"/>
  <c r="O12" i="5"/>
  <c r="H12" i="5"/>
  <c r="AF5" i="5"/>
  <c r="T23" i="4" l="1"/>
  <c r="T21" i="4"/>
  <c r="L18" i="4"/>
  <c r="O15" i="4"/>
  <c r="O12" i="4"/>
  <c r="H12" i="4"/>
  <c r="AF5" i="4"/>
  <c r="W48" i="3" l="1"/>
  <c r="AC46" i="3"/>
  <c r="B37" i="3"/>
  <c r="AC37" i="3" s="1"/>
  <c r="B36" i="3"/>
  <c r="AC36" i="3" s="1"/>
  <c r="B35" i="3"/>
  <c r="AD35" i="3" s="1"/>
  <c r="B34" i="3"/>
  <c r="AE34" i="3" s="1"/>
  <c r="B33" i="3"/>
  <c r="AF33" i="3" s="1"/>
  <c r="B32" i="3"/>
  <c r="AH32" i="3" s="1"/>
  <c r="B31" i="3"/>
  <c r="AH31" i="3" s="1"/>
  <c r="B30" i="3"/>
  <c r="AA30" i="3" s="1"/>
  <c r="B29" i="3"/>
  <c r="AC29" i="3" s="1"/>
  <c r="B28" i="3"/>
  <c r="AC28" i="3" s="1"/>
  <c r="B27" i="3"/>
  <c r="AD27" i="3" s="1"/>
  <c r="B26" i="3"/>
  <c r="AE26" i="3" s="1"/>
  <c r="B25" i="3"/>
  <c r="AF25" i="3" s="1"/>
  <c r="B24" i="3"/>
  <c r="B23" i="3"/>
  <c r="D23" i="3" s="1"/>
  <c r="F20" i="3"/>
  <c r="Q19" i="3"/>
  <c r="F19" i="3"/>
  <c r="Q17" i="3"/>
  <c r="AF17" i="3" s="1"/>
  <c r="W16" i="3"/>
  <c r="D16" i="3"/>
  <c r="Q15" i="3"/>
  <c r="W14" i="3"/>
  <c r="F14" i="3"/>
  <c r="Q13" i="3"/>
  <c r="F13" i="3"/>
  <c r="F18" i="3" s="1"/>
  <c r="W12" i="3"/>
  <c r="F12" i="3"/>
  <c r="F17" i="3" s="1"/>
  <c r="Q11" i="3"/>
  <c r="AH11" i="3" s="1"/>
  <c r="D11" i="3"/>
  <c r="W10" i="3"/>
  <c r="G10" i="3"/>
  <c r="G15" i="3" s="1"/>
  <c r="F48" i="3"/>
  <c r="AG6" i="3"/>
  <c r="AC6" i="3"/>
  <c r="Z6" i="3"/>
  <c r="V6" i="3"/>
  <c r="W48" i="2"/>
  <c r="AC46" i="2"/>
  <c r="B37" i="2"/>
  <c r="B36" i="2"/>
  <c r="B35" i="2"/>
  <c r="AG35" i="2" s="1"/>
  <c r="B34" i="2"/>
  <c r="X34" i="2" s="1"/>
  <c r="L29" i="6" s="1"/>
  <c r="B33" i="2"/>
  <c r="B32" i="2"/>
  <c r="B31" i="2"/>
  <c r="N31" i="2" s="1"/>
  <c r="J26" i="6" s="1"/>
  <c r="B30" i="2"/>
  <c r="B29" i="2"/>
  <c r="B28" i="2"/>
  <c r="B27" i="2"/>
  <c r="B26" i="2"/>
  <c r="AC26" i="2" s="1"/>
  <c r="B25" i="2"/>
  <c r="N25" i="2" s="1"/>
  <c r="J20" i="6" s="1"/>
  <c r="B24" i="2"/>
  <c r="B23" i="2"/>
  <c r="Z6" i="2"/>
  <c r="P33" i="1"/>
  <c r="AD28" i="2"/>
  <c r="X36" i="2"/>
  <c r="L31" i="6" s="1"/>
  <c r="W16" i="2"/>
  <c r="W14" i="2"/>
  <c r="W12" i="2"/>
  <c r="W10" i="2"/>
  <c r="X33" i="1"/>
  <c r="W33" i="1"/>
  <c r="V33" i="1"/>
  <c r="U33" i="1"/>
  <c r="T33" i="1"/>
  <c r="S33" i="1"/>
  <c r="R33" i="1"/>
  <c r="Q33" i="1"/>
  <c r="P28" i="1"/>
  <c r="Q28" i="1"/>
  <c r="R28" i="1"/>
  <c r="S28" i="1"/>
  <c r="T28" i="1"/>
  <c r="U28" i="1"/>
  <c r="V28" i="1"/>
  <c r="W28" i="1"/>
  <c r="X28" i="1"/>
  <c r="P29" i="1"/>
  <c r="Q29" i="1"/>
  <c r="R29" i="1"/>
  <c r="S29" i="1"/>
  <c r="T29" i="1"/>
  <c r="U29" i="1"/>
  <c r="V29" i="1"/>
  <c r="W29" i="1"/>
  <c r="X29" i="1"/>
  <c r="X27" i="1"/>
  <c r="W27" i="1"/>
  <c r="V27" i="1"/>
  <c r="U27" i="1"/>
  <c r="T27" i="1"/>
  <c r="S27" i="1"/>
  <c r="R27" i="1"/>
  <c r="Q27" i="1"/>
  <c r="P27" i="1"/>
  <c r="Q19" i="2"/>
  <c r="Q17" i="2"/>
  <c r="Q15" i="2"/>
  <c r="Q13" i="2"/>
  <c r="Q11" i="2"/>
  <c r="F20" i="2"/>
  <c r="F19" i="2"/>
  <c r="F18" i="2"/>
  <c r="F14" i="2"/>
  <c r="F13" i="2"/>
  <c r="F12" i="2"/>
  <c r="D11" i="2"/>
  <c r="G10" i="2"/>
  <c r="W8" i="1"/>
  <c r="AG9" i="3" s="1"/>
  <c r="V8" i="1"/>
  <c r="AF9" i="3" s="1"/>
  <c r="U8" i="1"/>
  <c r="AE9" i="3" s="1"/>
  <c r="T8" i="1"/>
  <c r="AD9" i="3" s="1"/>
  <c r="S8" i="1"/>
  <c r="AC9" i="3" s="1"/>
  <c r="R8" i="1"/>
  <c r="AB9" i="3" s="1"/>
  <c r="Q8" i="1"/>
  <c r="AA9" i="3" s="1"/>
  <c r="P8" i="1"/>
  <c r="Z9" i="3" s="1"/>
  <c r="F9" i="2"/>
  <c r="Y9" i="2" s="1"/>
  <c r="AG6" i="2"/>
  <c r="AC6" i="2"/>
  <c r="X31" i="2" l="1"/>
  <c r="L26" i="6" s="1"/>
  <c r="AF31" i="2"/>
  <c r="AE31" i="2"/>
  <c r="I31" i="2"/>
  <c r="D31" i="2"/>
  <c r="D26" i="6" s="1"/>
  <c r="AA31" i="2"/>
  <c r="I25" i="2"/>
  <c r="AC31" i="2"/>
  <c r="AB17" i="3"/>
  <c r="AA17" i="3"/>
  <c r="AD15" i="3"/>
  <c r="AB15" i="3"/>
  <c r="Z15" i="3"/>
  <c r="AD17" i="3"/>
  <c r="AF34" i="2"/>
  <c r="AE34" i="2"/>
  <c r="AD26" i="2"/>
  <c r="N26" i="2"/>
  <c r="J21" i="6" s="1"/>
  <c r="AA34" i="2"/>
  <c r="AF11" i="3"/>
  <c r="Z34" i="2"/>
  <c r="I34" i="2"/>
  <c r="D34" i="2"/>
  <c r="D29" i="6" s="1"/>
  <c r="N24" i="2"/>
  <c r="J19" i="6" s="1"/>
  <c r="B19" i="6"/>
  <c r="AD32" i="2"/>
  <c r="B27" i="6"/>
  <c r="F17" i="2"/>
  <c r="V13" i="7"/>
  <c r="V18" i="10"/>
  <c r="V14" i="9"/>
  <c r="AB25" i="2"/>
  <c r="B20" i="6"/>
  <c r="AA33" i="2"/>
  <c r="B28" i="6"/>
  <c r="AB15" i="2"/>
  <c r="E15" i="6"/>
  <c r="AB26" i="2"/>
  <c r="B21" i="6"/>
  <c r="AB34" i="2"/>
  <c r="B29" i="6"/>
  <c r="F17" i="7"/>
  <c r="F18" i="9"/>
  <c r="Z9" i="6"/>
  <c r="F22" i="10"/>
  <c r="AA27" i="2"/>
  <c r="B22" i="6"/>
  <c r="AA35" i="2"/>
  <c r="B30" i="6"/>
  <c r="AE12" i="9"/>
  <c r="AE11" i="7"/>
  <c r="AE16" i="10"/>
  <c r="S9" i="6"/>
  <c r="F48" i="2"/>
  <c r="F16" i="10"/>
  <c r="F12" i="9"/>
  <c r="F11" i="7"/>
  <c r="F9" i="6"/>
  <c r="R34" i="2"/>
  <c r="AE35" i="2"/>
  <c r="AH33" i="2"/>
  <c r="AA26" i="2"/>
  <c r="AC28" i="2"/>
  <c r="B23" i="6"/>
  <c r="AB36" i="2"/>
  <c r="B31" i="6"/>
  <c r="V17" i="7"/>
  <c r="V22" i="10"/>
  <c r="V18" i="9"/>
  <c r="R33" i="2"/>
  <c r="AB35" i="2"/>
  <c r="AG29" i="2"/>
  <c r="B24" i="6"/>
  <c r="AG37" i="2"/>
  <c r="B32" i="6"/>
  <c r="V20" i="10"/>
  <c r="V16" i="9"/>
  <c r="V15" i="7"/>
  <c r="G15" i="2"/>
  <c r="H18" i="10"/>
  <c r="H13" i="7"/>
  <c r="H14" i="9"/>
  <c r="AD11" i="2"/>
  <c r="E13" i="6"/>
  <c r="I26" i="2"/>
  <c r="T26" i="2"/>
  <c r="AH34" i="2"/>
  <c r="AF30" i="2"/>
  <c r="B25" i="6"/>
  <c r="AB17" i="2"/>
  <c r="E16" i="6"/>
  <c r="D16" i="2"/>
  <c r="F20" i="10"/>
  <c r="F16" i="9"/>
  <c r="F15" i="7"/>
  <c r="AB13" i="2"/>
  <c r="E14" i="6"/>
  <c r="D26" i="2"/>
  <c r="D21" i="6" s="1"/>
  <c r="T25" i="2"/>
  <c r="AG34" i="2"/>
  <c r="X23" i="2"/>
  <c r="L18" i="6" s="1"/>
  <c r="B18" i="6"/>
  <c r="AG31" i="2"/>
  <c r="B26" i="6"/>
  <c r="AG33" i="2"/>
  <c r="AF25" i="2"/>
  <c r="AE33" i="2"/>
  <c r="AC25" i="2"/>
  <c r="D25" i="2"/>
  <c r="D20" i="6" s="1"/>
  <c r="R26" i="2"/>
  <c r="X26" i="2"/>
  <c r="L21" i="6" s="1"/>
  <c r="AD34" i="2"/>
  <c r="AD33" i="2"/>
  <c r="AE27" i="2"/>
  <c r="N34" i="2"/>
  <c r="J29" i="6" s="1"/>
  <c r="T34" i="2"/>
  <c r="AC34" i="2"/>
  <c r="AC33" i="2"/>
  <c r="AG26" i="2"/>
  <c r="I33" i="2"/>
  <c r="N33" i="2"/>
  <c r="J28" i="6" s="1"/>
  <c r="T33" i="2"/>
  <c r="Z33" i="2"/>
  <c r="AF26" i="2"/>
  <c r="R28" i="2"/>
  <c r="AA36" i="2"/>
  <c r="AG30" i="2"/>
  <c r="I30" i="2"/>
  <c r="N30" i="2"/>
  <c r="J25" i="6" s="1"/>
  <c r="AE30" i="2"/>
  <c r="X30" i="3"/>
  <c r="AD30" i="2"/>
  <c r="AC25" i="3"/>
  <c r="AB30" i="3"/>
  <c r="Z32" i="2"/>
  <c r="AB30" i="2"/>
  <c r="AG25" i="3"/>
  <c r="N35" i="3"/>
  <c r="I28" i="2"/>
  <c r="AH35" i="2"/>
  <c r="AB31" i="2"/>
  <c r="AA35" i="3"/>
  <c r="T33" i="3"/>
  <c r="AC33" i="3"/>
  <c r="Z35" i="2"/>
  <c r="N25" i="3"/>
  <c r="I30" i="3"/>
  <c r="AG33" i="3"/>
  <c r="N27" i="3"/>
  <c r="AA27" i="3"/>
  <c r="I26" i="3"/>
  <c r="R36" i="3"/>
  <c r="N26" i="3"/>
  <c r="D28" i="3"/>
  <c r="AE31" i="3"/>
  <c r="I34" i="3"/>
  <c r="AD36" i="3"/>
  <c r="AG27" i="2"/>
  <c r="AG25" i="2"/>
  <c r="R26" i="3"/>
  <c r="AA28" i="3"/>
  <c r="N34" i="3"/>
  <c r="AC26" i="3"/>
  <c r="AD34" i="3"/>
  <c r="Z27" i="2"/>
  <c r="T25" i="3"/>
  <c r="AD26" i="3"/>
  <c r="N33" i="3"/>
  <c r="I29" i="2"/>
  <c r="AH26" i="2"/>
  <c r="Z26" i="2"/>
  <c r="AG17" i="2"/>
  <c r="X23" i="3"/>
  <c r="AD25" i="3"/>
  <c r="AB26" i="3"/>
  <c r="T27" i="3"/>
  <c r="R28" i="3"/>
  <c r="X31" i="3"/>
  <c r="AE32" i="3"/>
  <c r="AD33" i="3"/>
  <c r="AB34" i="3"/>
  <c r="T35" i="3"/>
  <c r="AF17" i="2"/>
  <c r="I37" i="2"/>
  <c r="AF29" i="2"/>
  <c r="AH17" i="2"/>
  <c r="AC15" i="3"/>
  <c r="AE25" i="3"/>
  <c r="AA31" i="3"/>
  <c r="AE33" i="3"/>
  <c r="AC34" i="3"/>
  <c r="AA36" i="3"/>
  <c r="AG11" i="3"/>
  <c r="AA13" i="2"/>
  <c r="AH27" i="2"/>
  <c r="AE26" i="2"/>
  <c r="AC13" i="2"/>
  <c r="Z11" i="3"/>
  <c r="AA15" i="3"/>
  <c r="AE17" i="3"/>
  <c r="R25" i="3"/>
  <c r="AF26" i="3"/>
  <c r="AB27" i="3"/>
  <c r="AD28" i="3"/>
  <c r="AG30" i="3"/>
  <c r="AF31" i="3"/>
  <c r="R33" i="3"/>
  <c r="AF34" i="3"/>
  <c r="AB35" i="3"/>
  <c r="X29" i="2"/>
  <c r="L24" i="6" s="1"/>
  <c r="AH32" i="2"/>
  <c r="Z17" i="2"/>
  <c r="AE13" i="2"/>
  <c r="AC11" i="3"/>
  <c r="AC27" i="3"/>
  <c r="AG31" i="3"/>
  <c r="AE35" i="3"/>
  <c r="AC32" i="2"/>
  <c r="AC17" i="2"/>
  <c r="AF13" i="2"/>
  <c r="AD11" i="3"/>
  <c r="AA13" i="3"/>
  <c r="D27" i="3"/>
  <c r="AE27" i="3"/>
  <c r="D31" i="3"/>
  <c r="D35" i="3"/>
  <c r="Z9" i="2"/>
  <c r="AF37" i="2"/>
  <c r="AB32" i="2"/>
  <c r="AB27" i="2"/>
  <c r="AD17" i="2"/>
  <c r="AG13" i="2"/>
  <c r="AE11" i="3"/>
  <c r="AH15" i="3"/>
  <c r="AC17" i="3"/>
  <c r="X25" i="3"/>
  <c r="I27" i="3"/>
  <c r="T31" i="3"/>
  <c r="T32" i="3"/>
  <c r="X33" i="3"/>
  <c r="R34" i="3"/>
  <c r="I35" i="3"/>
  <c r="D36" i="3"/>
  <c r="AA11" i="3"/>
  <c r="AC13" i="3"/>
  <c r="AE15" i="3"/>
  <c r="AG17" i="3"/>
  <c r="D24" i="3"/>
  <c r="Z25" i="3"/>
  <c r="AH25" i="3"/>
  <c r="X26" i="3"/>
  <c r="AG26" i="3"/>
  <c r="AF27" i="3"/>
  <c r="T28" i="3"/>
  <c r="AE28" i="3"/>
  <c r="R29" i="3"/>
  <c r="AD29" i="3"/>
  <c r="N30" i="3"/>
  <c r="AC30" i="3"/>
  <c r="I31" i="3"/>
  <c r="AB31" i="3"/>
  <c r="D32" i="3"/>
  <c r="AA32" i="3"/>
  <c r="Z33" i="3"/>
  <c r="AH33" i="3"/>
  <c r="X34" i="3"/>
  <c r="AG34" i="3"/>
  <c r="AF35" i="3"/>
  <c r="T36" i="3"/>
  <c r="AE36" i="3"/>
  <c r="R37" i="3"/>
  <c r="AD37" i="3"/>
  <c r="Z29" i="3"/>
  <c r="AB11" i="3"/>
  <c r="AD13" i="3"/>
  <c r="AF15" i="3"/>
  <c r="Z17" i="3"/>
  <c r="AH17" i="3"/>
  <c r="N23" i="3"/>
  <c r="D25" i="3"/>
  <c r="AA25" i="3"/>
  <c r="Z26" i="3"/>
  <c r="AH26" i="3"/>
  <c r="X27" i="3"/>
  <c r="AG27" i="3"/>
  <c r="AF28" i="3"/>
  <c r="T29" i="3"/>
  <c r="AE29" i="3"/>
  <c r="R30" i="3"/>
  <c r="AD30" i="3"/>
  <c r="N31" i="3"/>
  <c r="AC31" i="3"/>
  <c r="I32" i="3"/>
  <c r="AB32" i="3"/>
  <c r="D33" i="3"/>
  <c r="AA33" i="3"/>
  <c r="Z34" i="3"/>
  <c r="AH34" i="3"/>
  <c r="X35" i="3"/>
  <c r="AG35" i="3"/>
  <c r="AF36" i="3"/>
  <c r="T37" i="3"/>
  <c r="AE37" i="3"/>
  <c r="AG13" i="3"/>
  <c r="AH29" i="3"/>
  <c r="AB13" i="3"/>
  <c r="AE13" i="3"/>
  <c r="AG15" i="3"/>
  <c r="N24" i="3"/>
  <c r="I25" i="3"/>
  <c r="AB25" i="3"/>
  <c r="D26" i="3"/>
  <c r="AA26" i="3"/>
  <c r="Z27" i="3"/>
  <c r="AH27" i="3"/>
  <c r="X28" i="3"/>
  <c r="AG28" i="3"/>
  <c r="AF29" i="3"/>
  <c r="T30" i="3"/>
  <c r="AE30" i="3"/>
  <c r="R31" i="3"/>
  <c r="AD31" i="3"/>
  <c r="N32" i="3"/>
  <c r="AC32" i="3"/>
  <c r="I33" i="3"/>
  <c r="AB33" i="3"/>
  <c r="D34" i="3"/>
  <c r="AA34" i="3"/>
  <c r="Z35" i="3"/>
  <c r="AH35" i="3"/>
  <c r="X36" i="3"/>
  <c r="AG36" i="3"/>
  <c r="AF37" i="3"/>
  <c r="AF13" i="3"/>
  <c r="Z28" i="3"/>
  <c r="AH28" i="3"/>
  <c r="X29" i="3"/>
  <c r="AG29" i="3"/>
  <c r="AF30" i="3"/>
  <c r="R32" i="3"/>
  <c r="AD32" i="3"/>
  <c r="Z36" i="3"/>
  <c r="AH36" i="3"/>
  <c r="X37" i="3"/>
  <c r="AG37" i="3"/>
  <c r="AH37" i="3"/>
  <c r="Z13" i="3"/>
  <c r="AH13" i="3"/>
  <c r="I28" i="3"/>
  <c r="AB28" i="3"/>
  <c r="D29" i="3"/>
  <c r="AA29" i="3"/>
  <c r="Z30" i="3"/>
  <c r="AH30" i="3"/>
  <c r="AF32" i="3"/>
  <c r="AC35" i="3"/>
  <c r="I36" i="3"/>
  <c r="AB36" i="3"/>
  <c r="D37" i="3"/>
  <c r="AA37" i="3"/>
  <c r="Z37" i="3"/>
  <c r="X24" i="3"/>
  <c r="T26" i="3"/>
  <c r="R27" i="3"/>
  <c r="N28" i="3"/>
  <c r="I29" i="3"/>
  <c r="AB29" i="3"/>
  <c r="D30" i="3"/>
  <c r="Z31" i="3"/>
  <c r="X32" i="3"/>
  <c r="AG32" i="3"/>
  <c r="T34" i="3"/>
  <c r="R35" i="3"/>
  <c r="N36" i="3"/>
  <c r="I37" i="3"/>
  <c r="AB37" i="3"/>
  <c r="N29" i="3"/>
  <c r="Z32" i="3"/>
  <c r="N37" i="3"/>
  <c r="I36" i="2"/>
  <c r="AH36" i="2"/>
  <c r="Z36" i="2"/>
  <c r="D36" i="2"/>
  <c r="D31" i="6" s="1"/>
  <c r="N36" i="2"/>
  <c r="J31" i="6" s="1"/>
  <c r="R37" i="2"/>
  <c r="R25" i="2"/>
  <c r="X33" i="2"/>
  <c r="L28" i="6" s="1"/>
  <c r="AG36" i="2"/>
  <c r="AF33" i="2"/>
  <c r="AE32" i="2"/>
  <c r="AD31" i="2"/>
  <c r="AB28" i="2"/>
  <c r="AA25" i="2"/>
  <c r="AC11" i="2"/>
  <c r="AE17" i="2"/>
  <c r="AD13" i="2"/>
  <c r="AC15" i="2"/>
  <c r="AG9" i="2"/>
  <c r="R36" i="2"/>
  <c r="T36" i="2"/>
  <c r="AF36" i="2"/>
  <c r="AA28" i="2"/>
  <c r="AH25" i="2"/>
  <c r="Z25" i="2"/>
  <c r="AB11" i="2"/>
  <c r="AD15" i="2"/>
  <c r="AF9" i="2"/>
  <c r="AE36" i="2"/>
  <c r="AH28" i="2"/>
  <c r="Z28" i="2"/>
  <c r="Z11" i="2"/>
  <c r="AA11" i="2"/>
  <c r="AE15" i="2"/>
  <c r="AE9" i="2"/>
  <c r="D28" i="2"/>
  <c r="D23" i="6" s="1"/>
  <c r="AD36" i="2"/>
  <c r="AG28" i="2"/>
  <c r="AH11" i="2"/>
  <c r="AF15" i="2"/>
  <c r="AD9" i="2"/>
  <c r="D33" i="2"/>
  <c r="D28" i="6" s="1"/>
  <c r="R31" i="2"/>
  <c r="T31" i="2"/>
  <c r="AC36" i="2"/>
  <c r="AB33" i="2"/>
  <c r="AH31" i="2"/>
  <c r="Z31" i="2"/>
  <c r="AF28" i="2"/>
  <c r="AE25" i="2"/>
  <c r="AG11" i="2"/>
  <c r="AA17" i="2"/>
  <c r="Z13" i="2"/>
  <c r="AH13" i="2"/>
  <c r="AG15" i="2"/>
  <c r="AC9" i="2"/>
  <c r="X28" i="2"/>
  <c r="L23" i="6" s="1"/>
  <c r="D32" i="2"/>
  <c r="D27" i="6" s="1"/>
  <c r="N28" i="2"/>
  <c r="J23" i="6" s="1"/>
  <c r="R29" i="2"/>
  <c r="T28" i="2"/>
  <c r="X37" i="2"/>
  <c r="L32" i="6" s="1"/>
  <c r="X25" i="2"/>
  <c r="L20" i="6" s="1"/>
  <c r="AE28" i="2"/>
  <c r="AD25" i="2"/>
  <c r="AF11" i="2"/>
  <c r="Z15" i="2"/>
  <c r="AH15" i="2"/>
  <c r="AB9" i="2"/>
  <c r="AE11" i="2"/>
  <c r="AA15" i="2"/>
  <c r="AA9" i="2"/>
  <c r="D37" i="2"/>
  <c r="D32" i="6" s="1"/>
  <c r="AE37" i="2"/>
  <c r="AE29" i="2"/>
  <c r="I32" i="2"/>
  <c r="N37" i="2"/>
  <c r="J32" i="6" s="1"/>
  <c r="N29" i="2"/>
  <c r="J24" i="6" s="1"/>
  <c r="R35" i="2"/>
  <c r="R27" i="2"/>
  <c r="T32" i="2"/>
  <c r="X35" i="2"/>
  <c r="L30" i="6" s="1"/>
  <c r="X27" i="2"/>
  <c r="L22" i="6" s="1"/>
  <c r="AD37" i="2"/>
  <c r="AF35" i="2"/>
  <c r="AA32" i="2"/>
  <c r="AC30" i="2"/>
  <c r="AD29" i="2"/>
  <c r="AF27" i="2"/>
  <c r="AC37" i="2"/>
  <c r="AC29" i="2"/>
  <c r="I35" i="2"/>
  <c r="I27" i="2"/>
  <c r="N35" i="2"/>
  <c r="J30" i="6" s="1"/>
  <c r="N27" i="2"/>
  <c r="J22" i="6" s="1"/>
  <c r="T30" i="2"/>
  <c r="AB37" i="2"/>
  <c r="AD35" i="2"/>
  <c r="AG32" i="2"/>
  <c r="AA30" i="2"/>
  <c r="AB29" i="2"/>
  <c r="AD27" i="2"/>
  <c r="D29" i="2"/>
  <c r="D24" i="6" s="1"/>
  <c r="D35" i="2"/>
  <c r="D30" i="6" s="1"/>
  <c r="D27" i="2"/>
  <c r="D22" i="6" s="1"/>
  <c r="R32" i="2"/>
  <c r="T37" i="2"/>
  <c r="T29" i="2"/>
  <c r="X32" i="2"/>
  <c r="L27" i="6" s="1"/>
  <c r="X24" i="2"/>
  <c r="L19" i="6" s="1"/>
  <c r="AA37" i="2"/>
  <c r="AC35" i="2"/>
  <c r="AF32" i="2"/>
  <c r="AH30" i="2"/>
  <c r="Z30" i="2"/>
  <c r="AA29" i="2"/>
  <c r="AC27" i="2"/>
  <c r="AH37" i="2"/>
  <c r="Z37" i="2"/>
  <c r="AH29" i="2"/>
  <c r="Z29" i="2"/>
  <c r="D30" i="2"/>
  <c r="D25" i="6" s="1"/>
  <c r="N32" i="2"/>
  <c r="J27" i="6" s="1"/>
  <c r="R30" i="2"/>
  <c r="T35" i="2"/>
  <c r="T27" i="2"/>
  <c r="X30" i="2"/>
  <c r="L25" i="6" s="1"/>
  <c r="D23" i="2"/>
  <c r="D18" i="6" s="1"/>
  <c r="N23" i="2"/>
  <c r="J18" i="6" s="1"/>
  <c r="D24" i="2"/>
  <c r="D19" i="6" s="1"/>
  <c r="V6" i="2" l="1"/>
  <c r="AH5" i="1" l="1"/>
  <c r="AG5" i="1"/>
  <c r="AF5" i="1"/>
  <c r="AE5" i="1"/>
  <c r="AD5" i="1"/>
  <c r="AC5" i="1"/>
  <c r="AB5" i="1"/>
  <c r="AA5" i="1"/>
  <c r="G53" i="1"/>
  <c r="F43" i="1"/>
  <c r="F48" i="1"/>
  <c r="F50" i="1"/>
  <c r="E27" i="1"/>
  <c r="G49" i="1"/>
  <c r="G50" i="1"/>
  <c r="F44" i="1"/>
  <c r="F42" i="1"/>
  <c r="F28" i="1"/>
  <c r="G45" i="1"/>
  <c r="G46" i="1"/>
  <c r="G47" i="1"/>
  <c r="G40" i="1"/>
  <c r="F27" i="1"/>
  <c r="G48" i="1"/>
  <c r="F54" i="1"/>
  <c r="F47" i="1"/>
  <c r="F41" i="1"/>
  <c r="F29" i="1"/>
  <c r="G44" i="1"/>
  <c r="F53" i="1"/>
  <c r="G54" i="1"/>
  <c r="G41" i="1"/>
  <c r="F52" i="1"/>
  <c r="F49" i="1"/>
  <c r="G42" i="1"/>
  <c r="F40" i="1"/>
  <c r="G43" i="1"/>
  <c r="F45" i="1"/>
  <c r="F46" i="1"/>
  <c r="E28" i="1"/>
  <c r="F51" i="1"/>
  <c r="G52" i="1"/>
  <c r="G51" i="1"/>
  <c r="E29" i="1"/>
  <c r="F30" i="1" l="1"/>
  <c r="E30" i="1"/>
  <c r="H33" i="4" s="1"/>
  <c r="Q10" i="3"/>
  <c r="Q10" i="2"/>
  <c r="Q12" i="2"/>
  <c r="Q12" i="3"/>
  <c r="Q14" i="2"/>
  <c r="Q14" i="3"/>
  <c r="Q16" i="2"/>
  <c r="Q16" i="3"/>
  <c r="I24" i="3"/>
  <c r="I23" i="3"/>
  <c r="I23" i="2"/>
  <c r="I24" i="2"/>
  <c r="I41" i="1"/>
  <c r="K54" i="1"/>
  <c r="J54" i="1"/>
  <c r="I54" i="1"/>
  <c r="K53" i="1"/>
  <c r="J53" i="1"/>
  <c r="I53" i="1"/>
  <c r="K52" i="1"/>
  <c r="J52" i="1"/>
  <c r="I52" i="1"/>
  <c r="K51" i="1"/>
  <c r="J51" i="1"/>
  <c r="I51" i="1"/>
  <c r="K50" i="1"/>
  <c r="J50" i="1"/>
  <c r="I50" i="1"/>
  <c r="K49" i="1"/>
  <c r="J49" i="1"/>
  <c r="I49" i="1"/>
  <c r="K48" i="1"/>
  <c r="J48" i="1"/>
  <c r="I48" i="1"/>
  <c r="K47" i="1"/>
  <c r="J47" i="1"/>
  <c r="I47" i="1"/>
  <c r="K46" i="1"/>
  <c r="J46" i="1"/>
  <c r="I46" i="1"/>
  <c r="K45" i="1"/>
  <c r="J45" i="1"/>
  <c r="I45" i="1"/>
  <c r="K44" i="1"/>
  <c r="J44" i="1"/>
  <c r="I44" i="1"/>
  <c r="K43" i="1"/>
  <c r="J43" i="1"/>
  <c r="I43" i="1"/>
  <c r="K42" i="1"/>
  <c r="J42" i="1"/>
  <c r="I42" i="1"/>
  <c r="K41" i="1"/>
  <c r="J41" i="1"/>
  <c r="K40" i="1"/>
  <c r="J40" i="1"/>
  <c r="I40" i="1"/>
  <c r="P50" i="1"/>
  <c r="Q50" i="1"/>
  <c r="R50" i="1"/>
  <c r="S50" i="1"/>
  <c r="T50" i="1"/>
  <c r="U50" i="1"/>
  <c r="V50" i="1"/>
  <c r="W50" i="1"/>
  <c r="X50" i="1"/>
  <c r="P51" i="1"/>
  <c r="Q51" i="1"/>
  <c r="R51" i="1"/>
  <c r="S51" i="1"/>
  <c r="T51" i="1"/>
  <c r="U51" i="1"/>
  <c r="V51" i="1"/>
  <c r="W51" i="1"/>
  <c r="X51" i="1"/>
  <c r="P52" i="1"/>
  <c r="Q52" i="1"/>
  <c r="R52" i="1"/>
  <c r="S52" i="1"/>
  <c r="T52" i="1"/>
  <c r="U52" i="1"/>
  <c r="V52" i="1"/>
  <c r="W52" i="1"/>
  <c r="X52" i="1"/>
  <c r="P53" i="1"/>
  <c r="Q53" i="1"/>
  <c r="R53" i="1"/>
  <c r="S53" i="1"/>
  <c r="T53" i="1"/>
  <c r="U53" i="1"/>
  <c r="V53" i="1"/>
  <c r="W53" i="1"/>
  <c r="X53" i="1"/>
  <c r="P54" i="1"/>
  <c r="Q54" i="1"/>
  <c r="R54" i="1"/>
  <c r="S54" i="1"/>
  <c r="T54" i="1"/>
  <c r="U54" i="1"/>
  <c r="V54" i="1"/>
  <c r="W54" i="1"/>
  <c r="X54" i="1"/>
  <c r="P41" i="1"/>
  <c r="Q41" i="1"/>
  <c r="R41" i="1"/>
  <c r="S41" i="1"/>
  <c r="T41" i="1"/>
  <c r="U41" i="1"/>
  <c r="V41" i="1"/>
  <c r="W41" i="1"/>
  <c r="X41" i="1"/>
  <c r="P42" i="1"/>
  <c r="Q42" i="1"/>
  <c r="R42" i="1"/>
  <c r="S42" i="1"/>
  <c r="T42" i="1"/>
  <c r="U42" i="1"/>
  <c r="V42" i="1"/>
  <c r="W42" i="1"/>
  <c r="X42" i="1"/>
  <c r="P43" i="1"/>
  <c r="Q43" i="1"/>
  <c r="R43" i="1"/>
  <c r="S43" i="1"/>
  <c r="T43" i="1"/>
  <c r="U43" i="1"/>
  <c r="V43" i="1"/>
  <c r="W43" i="1"/>
  <c r="X43" i="1"/>
  <c r="P44" i="1"/>
  <c r="Q44" i="1"/>
  <c r="R44" i="1"/>
  <c r="S44" i="1"/>
  <c r="T44" i="1"/>
  <c r="U44" i="1"/>
  <c r="V44" i="1"/>
  <c r="W44" i="1"/>
  <c r="X44" i="1"/>
  <c r="P45" i="1"/>
  <c r="Q45" i="1"/>
  <c r="R45" i="1"/>
  <c r="S45" i="1"/>
  <c r="T45" i="1"/>
  <c r="U45" i="1"/>
  <c r="V45" i="1"/>
  <c r="W45" i="1"/>
  <c r="X45" i="1"/>
  <c r="P46" i="1"/>
  <c r="Q46" i="1"/>
  <c r="R46" i="1"/>
  <c r="S46" i="1"/>
  <c r="T46" i="1"/>
  <c r="U46" i="1"/>
  <c r="V46" i="1"/>
  <c r="W46" i="1"/>
  <c r="X46" i="1"/>
  <c r="P47" i="1"/>
  <c r="Q47" i="1"/>
  <c r="R47" i="1"/>
  <c r="S47" i="1"/>
  <c r="T47" i="1"/>
  <c r="U47" i="1"/>
  <c r="V47" i="1"/>
  <c r="W47" i="1"/>
  <c r="X47" i="1"/>
  <c r="P48" i="1"/>
  <c r="Q48" i="1"/>
  <c r="R48" i="1"/>
  <c r="S48" i="1"/>
  <c r="T48" i="1"/>
  <c r="U48" i="1"/>
  <c r="V48" i="1"/>
  <c r="W48" i="1"/>
  <c r="X48" i="1"/>
  <c r="P49" i="1"/>
  <c r="Q49" i="1"/>
  <c r="R49" i="1"/>
  <c r="S49" i="1"/>
  <c r="T49" i="1"/>
  <c r="U49" i="1"/>
  <c r="V49" i="1"/>
  <c r="W49" i="1"/>
  <c r="X49" i="1"/>
  <c r="X40" i="1"/>
  <c r="W40" i="1"/>
  <c r="V40" i="1"/>
  <c r="U40" i="1"/>
  <c r="T40" i="1"/>
  <c r="S40" i="1"/>
  <c r="R40" i="1"/>
  <c r="Q40" i="1"/>
  <c r="P40" i="1"/>
  <c r="F8" i="2" l="1"/>
  <c r="AH23" i="2"/>
  <c r="AH23" i="3"/>
  <c r="AA24" i="2"/>
  <c r="AA24" i="3"/>
  <c r="AH24" i="2"/>
  <c r="AH24" i="3"/>
  <c r="Z24" i="2"/>
  <c r="Z24" i="3"/>
  <c r="V23" i="3"/>
  <c r="V23" i="2"/>
  <c r="V26" i="2"/>
  <c r="V26" i="3"/>
  <c r="V34" i="2"/>
  <c r="V34" i="3"/>
  <c r="AG24" i="2"/>
  <c r="AG24" i="3"/>
  <c r="T24" i="2"/>
  <c r="T24" i="3"/>
  <c r="V29" i="3"/>
  <c r="V29" i="2"/>
  <c r="V37" i="3"/>
  <c r="V37" i="2"/>
  <c r="R24" i="2"/>
  <c r="R24" i="3"/>
  <c r="Z23" i="2"/>
  <c r="Z23" i="3"/>
  <c r="AE24" i="2"/>
  <c r="AE24" i="3"/>
  <c r="V27" i="2"/>
  <c r="V27" i="3"/>
  <c r="V35" i="2"/>
  <c r="V35" i="3"/>
  <c r="AA23" i="2"/>
  <c r="AA23" i="3"/>
  <c r="AD23" i="2"/>
  <c r="AD23" i="3"/>
  <c r="AE23" i="2"/>
  <c r="AE23" i="3"/>
  <c r="AD24" i="2"/>
  <c r="AD24" i="3"/>
  <c r="V30" i="2"/>
  <c r="V30" i="3"/>
  <c r="V31" i="3"/>
  <c r="V31" i="2"/>
  <c r="AB23" i="2"/>
  <c r="AB23" i="3"/>
  <c r="AC23" i="2"/>
  <c r="AC23" i="3"/>
  <c r="AF24" i="2"/>
  <c r="AF24" i="3"/>
  <c r="V24" i="2"/>
  <c r="V24" i="3"/>
  <c r="V32" i="2"/>
  <c r="V32" i="3"/>
  <c r="AF23" i="2"/>
  <c r="AF23" i="3"/>
  <c r="AC24" i="2"/>
  <c r="AC24" i="3"/>
  <c r="V25" i="3"/>
  <c r="V25" i="2"/>
  <c r="V33" i="3"/>
  <c r="V33" i="2"/>
  <c r="T23" i="2"/>
  <c r="T23" i="3"/>
  <c r="AG23" i="2"/>
  <c r="AG23" i="3"/>
  <c r="AB24" i="2"/>
  <c r="AB24" i="3"/>
  <c r="R23" i="2"/>
  <c r="R23" i="3"/>
  <c r="V28" i="2"/>
  <c r="V28" i="3"/>
  <c r="V36" i="2"/>
  <c r="V3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第一中学校_職員用パソコン12</author>
  </authors>
  <commentList>
    <comment ref="H6" authorId="0" shapeId="0" xr:uid="{FE194244-4B85-49C0-99B4-61D7B5180494}">
      <text>
        <r>
          <rPr>
            <b/>
            <sz val="9"/>
            <color indexed="81"/>
            <rFont val="MS P ゴシック"/>
            <family val="3"/>
            <charset val="128"/>
          </rPr>
          <t>濃色ユニフォームのカラーをご記入ください</t>
        </r>
      </text>
    </comment>
    <comment ref="K6" authorId="0" shapeId="0" xr:uid="{CF5F27DC-2CAC-4FF9-BCA9-75D00CB5E7E8}">
      <text>
        <r>
          <rPr>
            <b/>
            <sz val="11"/>
            <color indexed="81"/>
            <rFont val="MS P ゴシック"/>
            <family val="3"/>
            <charset val="128"/>
          </rPr>
          <t>【チーム写真について】
解像度が低い物だとプログラムの印刷時にきれいに印刷できません。
逆光は避け、明るいところで撮影してください。
できるだけ高い解像度の設定で撮影してください。(最低でも保存容量が３Ｍ以上、５Ｍ以上推奨)</t>
        </r>
      </text>
    </comment>
    <comment ref="C26" authorId="0" shapeId="0" xr:uid="{E2816015-97E7-42D0-872E-D16C1037B34B}">
      <text>
        <r>
          <rPr>
            <b/>
            <sz val="9"/>
            <color indexed="81"/>
            <rFont val="MS P ゴシック"/>
            <family val="3"/>
            <charset val="128"/>
          </rPr>
          <t>学校部活動は学校長
地域スポーツ団体等はチームの代表者（責任者）をご入力ください</t>
        </r>
      </text>
    </comment>
    <comment ref="H27" authorId="0" shapeId="0" xr:uid="{2FB8636F-D29F-4E5F-AC57-2077DF5D1718}">
      <text>
        <r>
          <rPr>
            <b/>
            <sz val="9"/>
            <color indexed="81"/>
            <rFont val="ＭＳ Ｐゴシック"/>
            <family val="3"/>
            <charset val="128"/>
          </rPr>
          <t>地域スポーツ団体等スタッフがベンチ入りする場合は、コーチライセンス（E級以上）が必要ですので、メンバーIDの入力を必須とします</t>
        </r>
      </text>
    </comment>
    <comment ref="H28" authorId="0" shapeId="0" xr:uid="{69C3EDC7-C38E-4B50-A5AE-A2B20A40F3A7}">
      <text>
        <r>
          <rPr>
            <b/>
            <sz val="9"/>
            <color indexed="81"/>
            <rFont val="ＭＳ Ｐゴシック"/>
            <family val="3"/>
            <charset val="128"/>
          </rPr>
          <t>地域スポーツ団体等スタッフがベンチ入りする場合は、コーチライセンス（E級以上）が必要ですので、メンバーIDの入力を必須とします</t>
        </r>
      </text>
    </comment>
    <comment ref="H29" authorId="0" shapeId="0" xr:uid="{32AF6CE0-0AE8-4B63-A6D6-7DCD6DFAD09E}">
      <text>
        <r>
          <rPr>
            <b/>
            <sz val="9"/>
            <color indexed="81"/>
            <rFont val="ＭＳ Ｐゴシック"/>
            <family val="3"/>
            <charset val="128"/>
          </rPr>
          <t>地域スポーツ団体等スタッフがベンチ入りする場合は、コーチライセンス（E級以上）が必要ですので、メンバーIDの入力を必須とします</t>
        </r>
      </text>
    </comment>
    <comment ref="I32" authorId="0" shapeId="0" xr:uid="{CD75D400-FA61-4590-8144-B7250B8D703F}">
      <text>
        <r>
          <rPr>
            <b/>
            <sz val="9"/>
            <color indexed="81"/>
            <rFont val="ＭＳ Ｐゴシック"/>
            <family val="3"/>
            <charset val="128"/>
          </rPr>
          <t>氏名の場合は、姓と名の間に全角スペースを入れてください</t>
        </r>
      </text>
    </comment>
    <comment ref="H33" authorId="0" shapeId="0" xr:uid="{AA595AAC-19F9-4CAD-BCD9-411324F65ECE}">
      <text>
        <r>
          <rPr>
            <b/>
            <sz val="9"/>
            <color indexed="81"/>
            <rFont val="ＭＳ Ｐゴシック"/>
            <family val="3"/>
            <charset val="128"/>
          </rPr>
          <t>地域スポーツ団体等スタッフがベンチ入りする場合は、コーチライセンス（E級以上）が必要ですので、メンバーIDの入力を必須とします</t>
        </r>
      </text>
    </comment>
    <comment ref="B40" authorId="0" shapeId="0" xr:uid="{E31A484E-AD5D-4AD3-8735-1CE6CD03272B}">
      <text>
        <r>
          <rPr>
            <b/>
            <sz val="9"/>
            <color indexed="81"/>
            <rFont val="ＭＳ Ｐゴシック"/>
            <family val="3"/>
            <charset val="128"/>
          </rPr>
          <t>西暦から打ち込んでください
例）2011/3/4</t>
        </r>
      </text>
    </comment>
    <comment ref="C40" authorId="0" shapeId="0" xr:uid="{7E36D741-9274-4133-AD92-77B7633EAAE5}">
      <text>
        <r>
          <rPr>
            <b/>
            <sz val="9"/>
            <color indexed="81"/>
            <rFont val="ＭＳ Ｐゴシック"/>
            <family val="3"/>
            <charset val="128"/>
          </rPr>
          <t>００は「’OO」と半角で打ち込んでください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第一中学校_職員用パソコン12</author>
  </authors>
  <commentList>
    <comment ref="Y36" authorId="0" shapeId="0" xr:uid="{4324E9CE-3685-4EF4-BB48-AC8333D59BD7}">
      <text>
        <r>
          <rPr>
            <b/>
            <sz val="9"/>
            <color indexed="81"/>
            <rFont val="MS P ゴシック"/>
            <family val="3"/>
            <charset val="128"/>
          </rPr>
          <t>「チェック（✓）」を打ち込んでください。</t>
        </r>
      </text>
    </comment>
    <comment ref="AC36" authorId="0" shapeId="0" xr:uid="{A064156E-7465-4F7B-8796-07F915635655}">
      <text>
        <r>
          <rPr>
            <b/>
            <sz val="9"/>
            <color indexed="81"/>
            <rFont val="MS P ゴシック"/>
            <family val="3"/>
            <charset val="128"/>
          </rPr>
          <t>「チェック（✓）」を打ち込んでください。</t>
        </r>
      </text>
    </comment>
  </commentList>
</comments>
</file>

<file path=xl/sharedStrings.xml><?xml version="1.0" encoding="utf-8"?>
<sst xmlns="http://schemas.openxmlformats.org/spreadsheetml/2006/main" count="645" uniqueCount="268">
  <si>
    <t>順位</t>
    <rPh sb="0" eb="2">
      <t>ジュンイ</t>
    </rPh>
    <phoneticPr fontId="2"/>
  </si>
  <si>
    <t>ブロック</t>
    <phoneticPr fontId="2"/>
  </si>
  <si>
    <t>都道府県名</t>
    <rPh sb="0" eb="5">
      <t>トドウフケンメイ</t>
    </rPh>
    <phoneticPr fontId="2"/>
  </si>
  <si>
    <t>性別</t>
    <rPh sb="0" eb="2">
      <t>セイベツ</t>
    </rPh>
    <phoneticPr fontId="2"/>
  </si>
  <si>
    <t>チーム名</t>
    <rPh sb="3" eb="4">
      <t>メイ</t>
    </rPh>
    <phoneticPr fontId="2"/>
  </si>
  <si>
    <t>フリガナ</t>
    <phoneticPr fontId="2"/>
  </si>
  <si>
    <t>略称</t>
    <rPh sb="0" eb="2">
      <t>リャクショウ</t>
    </rPh>
    <phoneticPr fontId="2"/>
  </si>
  <si>
    <t>↓未記入</t>
    <rPh sb="1" eb="4">
      <t>ミキニュウ</t>
    </rPh>
    <phoneticPr fontId="2"/>
  </si>
  <si>
    <t>住所</t>
    <rPh sb="0" eb="2">
      <t>ジュウショ</t>
    </rPh>
    <phoneticPr fontId="2"/>
  </si>
  <si>
    <t>郵便番号</t>
    <rPh sb="0" eb="4">
      <t>ユウビンバンゴウ</t>
    </rPh>
    <phoneticPr fontId="2"/>
  </si>
  <si>
    <t>市郡名</t>
    <rPh sb="0" eb="3">
      <t>シグンメイ</t>
    </rPh>
    <phoneticPr fontId="2"/>
  </si>
  <si>
    <t>町名・番地等</t>
    <rPh sb="0" eb="2">
      <t>チョウメイ</t>
    </rPh>
    <rPh sb="3" eb="5">
      <t>バンチ</t>
    </rPh>
    <rPh sb="5" eb="6">
      <t>トウ</t>
    </rPh>
    <phoneticPr fontId="2"/>
  </si>
  <si>
    <t>電話</t>
    <rPh sb="0" eb="2">
      <t>デンワ</t>
    </rPh>
    <phoneticPr fontId="2"/>
  </si>
  <si>
    <t>市外局番</t>
    <rPh sb="0" eb="4">
      <t>シガイキョクバン</t>
    </rPh>
    <phoneticPr fontId="2"/>
  </si>
  <si>
    <t>局番</t>
    <rPh sb="0" eb="2">
      <t>キョクバン</t>
    </rPh>
    <phoneticPr fontId="2"/>
  </si>
  <si>
    <t>番号</t>
    <rPh sb="0" eb="2">
      <t>バンゴウ</t>
    </rPh>
    <phoneticPr fontId="2"/>
  </si>
  <si>
    <t>FAX</t>
    <phoneticPr fontId="2"/>
  </si>
  <si>
    <t>氏名</t>
    <rPh sb="0" eb="2">
      <t>シメイ</t>
    </rPh>
    <phoneticPr fontId="2"/>
  </si>
  <si>
    <t>メールアドレス</t>
    <phoneticPr fontId="2"/>
  </si>
  <si>
    <t>連絡責任者</t>
    <rPh sb="0" eb="2">
      <t>レンラク</t>
    </rPh>
    <rPh sb="2" eb="5">
      <t>セキニンシャ</t>
    </rPh>
    <phoneticPr fontId="2"/>
  </si>
  <si>
    <t>チーム情報と同じ場合は、上のセルに「〇」を打ち込んでください
異なる場合は打ち込んでください</t>
    <rPh sb="3" eb="5">
      <t>ジョウホウ</t>
    </rPh>
    <rPh sb="6" eb="7">
      <t>オナ</t>
    </rPh>
    <rPh sb="8" eb="10">
      <t>バアイ</t>
    </rPh>
    <rPh sb="12" eb="13">
      <t>ウエ</t>
    </rPh>
    <rPh sb="21" eb="22">
      <t>ウ</t>
    </rPh>
    <rPh sb="23" eb="24">
      <t>コ</t>
    </rPh>
    <rPh sb="31" eb="32">
      <t>コト</t>
    </rPh>
    <rPh sb="34" eb="36">
      <t>バアイ</t>
    </rPh>
    <rPh sb="37" eb="38">
      <t>ウ</t>
    </rPh>
    <rPh sb="39" eb="40">
      <t>コ</t>
    </rPh>
    <phoneticPr fontId="2"/>
  </si>
  <si>
    <t>↑</t>
    <phoneticPr fontId="2"/>
  </si>
  <si>
    <t>チーム情報</t>
    <rPh sb="3" eb="5">
      <t>ジョウホウ</t>
    </rPh>
    <phoneticPr fontId="2"/>
  </si>
  <si>
    <t>←メールアドレスは、いつでも連絡がつくものを打ち込んでください</t>
    <rPh sb="14" eb="16">
      <t>レンラク</t>
    </rPh>
    <rPh sb="22" eb="23">
      <t>ウ</t>
    </rPh>
    <rPh sb="24" eb="25">
      <t>コ</t>
    </rPh>
    <phoneticPr fontId="2"/>
  </si>
  <si>
    <t>申込データ</t>
    <rPh sb="0" eb="2">
      <t>モウシコミ</t>
    </rPh>
    <phoneticPr fontId="2"/>
  </si>
  <si>
    <t>チーム代表者</t>
    <rPh sb="3" eb="6">
      <t>ダイヒョウシャ</t>
    </rPh>
    <phoneticPr fontId="2"/>
  </si>
  <si>
    <t>申込日</t>
    <rPh sb="0" eb="3">
      <t>モウシコミビ</t>
    </rPh>
    <phoneticPr fontId="2"/>
  </si>
  <si>
    <t>８月</t>
    <rPh sb="1" eb="2">
      <t>ガツ</t>
    </rPh>
    <phoneticPr fontId="2"/>
  </si>
  <si>
    <t>日</t>
    <rPh sb="0" eb="1">
      <t>ニチ</t>
    </rPh>
    <phoneticPr fontId="2"/>
  </si>
  <si>
    <t>引率責任者</t>
    <rPh sb="0" eb="5">
      <t>インソツセキニンシャ</t>
    </rPh>
    <phoneticPr fontId="2"/>
  </si>
  <si>
    <t>姓</t>
    <rPh sb="0" eb="1">
      <t>セイ</t>
    </rPh>
    <phoneticPr fontId="2"/>
  </si>
  <si>
    <t>名</t>
    <rPh sb="0" eb="1">
      <t>メイ</t>
    </rPh>
    <phoneticPr fontId="2"/>
  </si>
  <si>
    <t>セイ</t>
    <phoneticPr fontId="2"/>
  </si>
  <si>
    <t>メイ</t>
    <phoneticPr fontId="2"/>
  </si>
  <si>
    <t>コーチ</t>
    <phoneticPr fontId="2"/>
  </si>
  <si>
    <t>Aコーチ</t>
    <phoneticPr fontId="2"/>
  </si>
  <si>
    <t>選択</t>
    <rPh sb="0" eb="2">
      <t>センタク</t>
    </rPh>
    <phoneticPr fontId="2"/>
  </si>
  <si>
    <t>メンバーID</t>
    <phoneticPr fontId="2"/>
  </si>
  <si>
    <t>マネージャー</t>
    <phoneticPr fontId="2"/>
  </si>
  <si>
    <t>年齢</t>
    <rPh sb="0" eb="2">
      <t>ネンレイ</t>
    </rPh>
    <phoneticPr fontId="2"/>
  </si>
  <si>
    <t>資格</t>
    <rPh sb="0" eb="2">
      <t>シカク</t>
    </rPh>
    <phoneticPr fontId="2"/>
  </si>
  <si>
    <t>学校との関わり</t>
    <rPh sb="0" eb="2">
      <t>ガッコウ</t>
    </rPh>
    <rPh sb="4" eb="5">
      <t>カカ</t>
    </rPh>
    <phoneticPr fontId="2"/>
  </si>
  <si>
    <t>携帯電話番号</t>
    <rPh sb="0" eb="2">
      <t>ケイタイ</t>
    </rPh>
    <rPh sb="2" eb="6">
      <t>デンワバンゴウ</t>
    </rPh>
    <phoneticPr fontId="2"/>
  </si>
  <si>
    <t>メンバー
ID</t>
    <phoneticPr fontId="2"/>
  </si>
  <si>
    <t>トレーナー</t>
    <phoneticPr fontId="2"/>
  </si>
  <si>
    <t>チームID</t>
    <phoneticPr fontId="2"/>
  </si>
  <si>
    <t>選手データ</t>
    <rPh sb="0" eb="2">
      <t>センシュ</t>
    </rPh>
    <phoneticPr fontId="2"/>
  </si>
  <si>
    <t>学年</t>
    <rPh sb="0" eb="2">
      <t>ガクネン</t>
    </rPh>
    <phoneticPr fontId="2"/>
  </si>
  <si>
    <t>生年月日</t>
    <rPh sb="0" eb="4">
      <t>セイネンガッピ</t>
    </rPh>
    <phoneticPr fontId="2"/>
  </si>
  <si>
    <t>月</t>
    <rPh sb="0" eb="1">
      <t>ツキ</t>
    </rPh>
    <phoneticPr fontId="2"/>
  </si>
  <si>
    <t>日</t>
    <rPh sb="0" eb="1">
      <t>ヒ</t>
    </rPh>
    <phoneticPr fontId="2"/>
  </si>
  <si>
    <t>身長</t>
    <rPh sb="0" eb="2">
      <t>シンチョウ</t>
    </rPh>
    <phoneticPr fontId="2"/>
  </si>
  <si>
    <t>CAP</t>
    <phoneticPr fontId="2"/>
  </si>
  <si>
    <t>競技者登録番号</t>
    <rPh sb="0" eb="7">
      <t>キョウギシャトウロクバンゴウ</t>
    </rPh>
    <phoneticPr fontId="2"/>
  </si>
  <si>
    <t>平成　年</t>
    <rPh sb="0" eb="2">
      <t>ヘイセイ</t>
    </rPh>
    <rPh sb="3" eb="4">
      <t>ネン</t>
    </rPh>
    <phoneticPr fontId="2"/>
  </si>
  <si>
    <t>東北</t>
    <rPh sb="0" eb="2">
      <t>トウホク</t>
    </rPh>
    <phoneticPr fontId="1"/>
  </si>
  <si>
    <t>北海道</t>
  </si>
  <si>
    <t>　</t>
  </si>
  <si>
    <t>北海道</t>
    <rPh sb="0" eb="3">
      <t>ホッカイドウ</t>
    </rPh>
    <phoneticPr fontId="1"/>
  </si>
  <si>
    <t>青森県</t>
  </si>
  <si>
    <t>岩手県</t>
  </si>
  <si>
    <t>宮城県</t>
  </si>
  <si>
    <t>秋田県</t>
  </si>
  <si>
    <t>山形県</t>
  </si>
  <si>
    <t>福島県</t>
  </si>
  <si>
    <t>関東</t>
    <rPh sb="0" eb="2">
      <t>カントウ</t>
    </rPh>
    <phoneticPr fontId="1"/>
  </si>
  <si>
    <t>茨城県</t>
  </si>
  <si>
    <t>栃木県</t>
  </si>
  <si>
    <t>群馬県</t>
  </si>
  <si>
    <t>埼玉県</t>
  </si>
  <si>
    <t>千葉県</t>
  </si>
  <si>
    <t>東京都</t>
  </si>
  <si>
    <t>神奈川県</t>
  </si>
  <si>
    <t>山梨県</t>
  </si>
  <si>
    <t>北信越</t>
    <rPh sb="0" eb="3">
      <t>ホクシンエツ</t>
    </rPh>
    <phoneticPr fontId="1"/>
  </si>
  <si>
    <t>新潟県</t>
    <rPh sb="0" eb="3">
      <t>ニイガタケン</t>
    </rPh>
    <phoneticPr fontId="1"/>
  </si>
  <si>
    <t>富山県</t>
    <rPh sb="0" eb="3">
      <t>トヤマケン</t>
    </rPh>
    <phoneticPr fontId="1"/>
  </si>
  <si>
    <t>石川県</t>
    <rPh sb="0" eb="3">
      <t>イシカワケン</t>
    </rPh>
    <phoneticPr fontId="1"/>
  </si>
  <si>
    <t>福井県</t>
    <rPh sb="0" eb="3">
      <t>フクイケン</t>
    </rPh>
    <phoneticPr fontId="1"/>
  </si>
  <si>
    <t>長野県</t>
    <rPh sb="0" eb="3">
      <t>ナガノケン</t>
    </rPh>
    <phoneticPr fontId="1"/>
  </si>
  <si>
    <t>東海</t>
    <rPh sb="0" eb="2">
      <t>トウカイ</t>
    </rPh>
    <phoneticPr fontId="1"/>
  </si>
  <si>
    <t>岐阜県</t>
  </si>
  <si>
    <t>静岡県</t>
  </si>
  <si>
    <t>愛知県</t>
  </si>
  <si>
    <t xml:space="preserve">三重県 </t>
  </si>
  <si>
    <t>近畿</t>
    <rPh sb="0" eb="2">
      <t>キンキ</t>
    </rPh>
    <phoneticPr fontId="1"/>
  </si>
  <si>
    <t>滋賀県</t>
  </si>
  <si>
    <t>京都府</t>
  </si>
  <si>
    <t>大阪府</t>
  </si>
  <si>
    <t>兵庫県</t>
  </si>
  <si>
    <t>奈良県</t>
  </si>
  <si>
    <t>和歌山県</t>
  </si>
  <si>
    <t>中国</t>
    <rPh sb="0" eb="2">
      <t>チュウゴク</t>
    </rPh>
    <phoneticPr fontId="1"/>
  </si>
  <si>
    <t>鳥取県</t>
  </si>
  <si>
    <t>島根県</t>
  </si>
  <si>
    <t>岡山県</t>
  </si>
  <si>
    <t>広島県</t>
  </si>
  <si>
    <t>山口県</t>
  </si>
  <si>
    <t>四国</t>
    <rPh sb="0" eb="2">
      <t>シコク</t>
    </rPh>
    <phoneticPr fontId="1"/>
  </si>
  <si>
    <t>徳島県</t>
  </si>
  <si>
    <t>香川県</t>
  </si>
  <si>
    <t>愛媛県</t>
  </si>
  <si>
    <t>高知県</t>
  </si>
  <si>
    <t>九州</t>
    <rPh sb="0" eb="2">
      <t>キュウシュウ</t>
    </rPh>
    <phoneticPr fontId="1"/>
  </si>
  <si>
    <t>福岡県</t>
  </si>
  <si>
    <t>佐賀県</t>
  </si>
  <si>
    <t>長崎県</t>
  </si>
  <si>
    <t>熊本県</t>
  </si>
  <si>
    <t>大分県</t>
  </si>
  <si>
    <t>宮崎県</t>
  </si>
  <si>
    <t>鹿児島県</t>
  </si>
  <si>
    <t>沖縄県</t>
  </si>
  <si>
    <t>男子</t>
    <rPh sb="0" eb="2">
      <t>ダンシ</t>
    </rPh>
    <phoneticPr fontId="2"/>
  </si>
  <si>
    <t>女子</t>
    <rPh sb="0" eb="2">
      <t>ジョシ</t>
    </rPh>
    <phoneticPr fontId="2"/>
  </si>
  <si>
    <t>〇</t>
    <phoneticPr fontId="2"/>
  </si>
  <si>
    <t>校長</t>
    <rPh sb="0" eb="2">
      <t>コウチョウ</t>
    </rPh>
    <phoneticPr fontId="2"/>
  </si>
  <si>
    <t>教員</t>
    <rPh sb="0" eb="2">
      <t>キョウイン</t>
    </rPh>
    <phoneticPr fontId="2"/>
  </si>
  <si>
    <t>部活動指導員</t>
    <rPh sb="0" eb="6">
      <t>ブカツドウシドウイン</t>
    </rPh>
    <phoneticPr fontId="2"/>
  </si>
  <si>
    <t>外部コーチ</t>
    <rPh sb="0" eb="2">
      <t>ガイブ</t>
    </rPh>
    <phoneticPr fontId="2"/>
  </si>
  <si>
    <t>地域スポーツ団体等代表者</t>
    <rPh sb="0" eb="2">
      <t>チイキ</t>
    </rPh>
    <rPh sb="6" eb="12">
      <t>ダンタイトウダイヒョウシャ</t>
    </rPh>
    <phoneticPr fontId="2"/>
  </si>
  <si>
    <t>男性</t>
    <rPh sb="0" eb="2">
      <t>ダンセイ</t>
    </rPh>
    <phoneticPr fontId="2"/>
  </si>
  <si>
    <t>女性</t>
    <rPh sb="0" eb="2">
      <t>ジョセイ</t>
    </rPh>
    <phoneticPr fontId="2"/>
  </si>
  <si>
    <t>生徒</t>
    <rPh sb="0" eb="2">
      <t>セイト</t>
    </rPh>
    <phoneticPr fontId="2"/>
  </si>
  <si>
    <t>地域スポーツ団体等スタッフ</t>
    <rPh sb="0" eb="2">
      <t>チイキ</t>
    </rPh>
    <rPh sb="6" eb="9">
      <t>ダンタイトウ</t>
    </rPh>
    <phoneticPr fontId="2"/>
  </si>
  <si>
    <t>キャプテンに〇↓</t>
    <phoneticPr fontId="2"/>
  </si>
  <si>
    <t>↓８桁の番号</t>
    <rPh sb="2" eb="3">
      <t>ケタ</t>
    </rPh>
    <rPh sb="4" eb="6">
      <t>バンゴウ</t>
    </rPh>
    <phoneticPr fontId="2"/>
  </si>
  <si>
    <t>↓ユニホーム番号</t>
    <rPh sb="6" eb="8">
      <t>バンゴウ</t>
    </rPh>
    <phoneticPr fontId="2"/>
  </si>
  <si>
    <t>↓フリガナは数式で入ります（異なる場合は直接打ち込んでください）</t>
    <rPh sb="6" eb="8">
      <t>スウシキ</t>
    </rPh>
    <rPh sb="9" eb="10">
      <t>ハイ</t>
    </rPh>
    <rPh sb="14" eb="15">
      <t>コト</t>
    </rPh>
    <rPh sb="17" eb="19">
      <t>バアイ</t>
    </rPh>
    <rPh sb="20" eb="23">
      <t>チョクセツウ</t>
    </rPh>
    <rPh sb="24" eb="25">
      <t>コ</t>
    </rPh>
    <phoneticPr fontId="2"/>
  </si>
  <si>
    <t>1位</t>
    <rPh sb="1" eb="2">
      <t>イ</t>
    </rPh>
    <phoneticPr fontId="2"/>
  </si>
  <si>
    <t>2位</t>
    <rPh sb="1" eb="2">
      <t>イ</t>
    </rPh>
    <phoneticPr fontId="2"/>
  </si>
  <si>
    <t>3位</t>
    <rPh sb="1" eb="2">
      <t>イ</t>
    </rPh>
    <phoneticPr fontId="2"/>
  </si>
  <si>
    <t>4位</t>
    <rPh sb="1" eb="2">
      <t>イ</t>
    </rPh>
    <phoneticPr fontId="2"/>
  </si>
  <si>
    <t>開催地</t>
    <rPh sb="0" eb="3">
      <t>カイサイチ</t>
    </rPh>
    <phoneticPr fontId="2"/>
  </si>
  <si>
    <t>（様式１）</t>
    <rPh sb="1" eb="3">
      <t>ヨウシキ</t>
    </rPh>
    <phoneticPr fontId="2"/>
  </si>
  <si>
    <t>第５６回　全国中学校バスケットボール大会　参加申込書</t>
    <rPh sb="0" eb="1">
      <t>ダイ</t>
    </rPh>
    <rPh sb="3" eb="4">
      <t>カイ</t>
    </rPh>
    <rPh sb="5" eb="10">
      <t>ゼンコクチュウガッコウ</t>
    </rPh>
    <rPh sb="18" eb="20">
      <t>タイカイ</t>
    </rPh>
    <rPh sb="21" eb="26">
      <t>サンカモウシコミショ</t>
    </rPh>
    <phoneticPr fontId="2"/>
  </si>
  <si>
    <t>都道府県</t>
    <rPh sb="0" eb="4">
      <t>トドウフケン</t>
    </rPh>
    <phoneticPr fontId="2"/>
  </si>
  <si>
    <t>【大会実行委員会提出用】</t>
    <rPh sb="0" eb="11">
      <t>(タイカイジッコウイインカイテイシュツヨウ</t>
    </rPh>
    <phoneticPr fontId="2"/>
  </si>
  <si>
    <t>所在地</t>
    <rPh sb="0" eb="3">
      <t>ショザイチ</t>
    </rPh>
    <phoneticPr fontId="2"/>
  </si>
  <si>
    <t>〒</t>
    <phoneticPr fontId="2"/>
  </si>
  <si>
    <t>TEL</t>
    <phoneticPr fontId="2"/>
  </si>
  <si>
    <t>連絡責任者</t>
    <rPh sb="0" eb="5">
      <t>レンラクセキニンシャ</t>
    </rPh>
    <phoneticPr fontId="2"/>
  </si>
  <si>
    <t>携帯</t>
    <rPh sb="0" eb="2">
      <t>ケイタイ</t>
    </rPh>
    <phoneticPr fontId="2"/>
  </si>
  <si>
    <t>メ ー ル
アドレス</t>
    <phoneticPr fontId="2"/>
  </si>
  <si>
    <t>選手氏名</t>
    <rPh sb="0" eb="4">
      <t>センシュシメイ</t>
    </rPh>
    <phoneticPr fontId="2"/>
  </si>
  <si>
    <t>平成</t>
    <rPh sb="0" eb="2">
      <t>ヘイセイ</t>
    </rPh>
    <phoneticPr fontId="2"/>
  </si>
  <si>
    <t>年</t>
    <rPh sb="0" eb="1">
      <t>ネン</t>
    </rPh>
    <phoneticPr fontId="2"/>
  </si>
  <si>
    <t>競技者登録番号（メンバーID）</t>
    <rPh sb="0" eb="3">
      <t>キョウギシャ</t>
    </rPh>
    <rPh sb="3" eb="7">
      <t>トウロクバンゴウ</t>
    </rPh>
    <phoneticPr fontId="2"/>
  </si>
  <si>
    <t>Ａコーチ</t>
    <phoneticPr fontId="2"/>
  </si>
  <si>
    <t>部活動
指導員</t>
    <rPh sb="0" eb="3">
      <t>ブカツドウ</t>
    </rPh>
    <rPh sb="4" eb="7">
      <t>シドウイン</t>
    </rPh>
    <phoneticPr fontId="2"/>
  </si>
  <si>
    <t>任命権者</t>
    <rPh sb="0" eb="4">
      <t>ニンメイケンジャ</t>
    </rPh>
    <phoneticPr fontId="2"/>
  </si>
  <si>
    <t>住所</t>
    <rPh sb="0" eb="1">
      <t>ジュウ</t>
    </rPh>
    <phoneticPr fontId="2"/>
  </si>
  <si>
    <t>（公財）日本バスケットボール協会　チームID</t>
    <rPh sb="1" eb="3">
      <t>コウザイ</t>
    </rPh>
    <rPh sb="4" eb="6">
      <t>ニホン</t>
    </rPh>
    <rPh sb="14" eb="16">
      <t>キョウカイ</t>
    </rPh>
    <phoneticPr fontId="2"/>
  </si>
  <si>
    <t>（部活動指導員がいる場合のみ）任命権者→</t>
    <rPh sb="1" eb="7">
      <t>ブカツドウシドウイン</t>
    </rPh>
    <rPh sb="10" eb="12">
      <t>バアイ</t>
    </rPh>
    <rPh sb="15" eb="19">
      <t>ニンメイケンジャ</t>
    </rPh>
    <phoneticPr fontId="2"/>
  </si>
  <si>
    <t>↓キャプテンには、番号の前に〇をつける</t>
    <rPh sb="9" eb="11">
      <t>バンゴウ</t>
    </rPh>
    <rPh sb="12" eb="13">
      <t>マエ</t>
    </rPh>
    <phoneticPr fontId="2"/>
  </si>
  <si>
    <t>上述の者は、本校在学生徒・チームに所属する生徒で標記大会に出場することを承認します。</t>
    <rPh sb="0" eb="2">
      <t>ジョウジュツ</t>
    </rPh>
    <rPh sb="3" eb="4">
      <t>モノ</t>
    </rPh>
    <rPh sb="6" eb="8">
      <t>ホンコウ</t>
    </rPh>
    <rPh sb="8" eb="10">
      <t>ザイガク</t>
    </rPh>
    <rPh sb="10" eb="12">
      <t>セイト</t>
    </rPh>
    <rPh sb="17" eb="19">
      <t>ショゾク</t>
    </rPh>
    <rPh sb="21" eb="23">
      <t>セイト</t>
    </rPh>
    <rPh sb="24" eb="26">
      <t>ヒョウキ</t>
    </rPh>
    <rPh sb="26" eb="28">
      <t>タイカイ</t>
    </rPh>
    <rPh sb="29" eb="31">
      <t>シュツジョウ</t>
    </rPh>
    <rPh sb="36" eb="38">
      <t>ショウニン</t>
    </rPh>
    <phoneticPr fontId="2"/>
  </si>
  <si>
    <t>令和</t>
    <rPh sb="0" eb="2">
      <t>レイワ</t>
    </rPh>
    <phoneticPr fontId="2"/>
  </si>
  <si>
    <t>校長・代表者</t>
    <rPh sb="0" eb="2">
      <t>コウチョウ</t>
    </rPh>
    <rPh sb="3" eb="6">
      <t>ダイヒョウシャ</t>
    </rPh>
    <phoneticPr fontId="2"/>
  </si>
  <si>
    <t>印</t>
    <rPh sb="0" eb="1">
      <t>イン</t>
    </rPh>
    <phoneticPr fontId="2"/>
  </si>
  <si>
    <t>【（公財）日本バスケットボール協会提出用】</t>
    <rPh sb="2" eb="4">
      <t>コウザイ</t>
    </rPh>
    <rPh sb="5" eb="7">
      <t>ニホン</t>
    </rPh>
    <rPh sb="15" eb="17">
      <t>キョウカイ</t>
    </rPh>
    <rPh sb="17" eb="20">
      <t>テイシュツヨウ</t>
    </rPh>
    <phoneticPr fontId="2"/>
  </si>
  <si>
    <t>（様式２）</t>
    <rPh sb="1" eb="3">
      <t>ヨウシキ</t>
    </rPh>
    <phoneticPr fontId="2"/>
  </si>
  <si>
    <t>↓キャプテンには、番号の前に〇</t>
    <rPh sb="9" eb="11">
      <t>バンゴウ</t>
    </rPh>
    <rPh sb="12" eb="13">
      <t>マエ</t>
    </rPh>
    <phoneticPr fontId="2"/>
  </si>
  <si>
    <t>≪記入の仕方≫　オレンジのセルは、ドロップダウンリストより選択してください。
　　　　　　　　ピンクのセルは、直接打ち込んでください。
　　　　　　　　数字はすべて半角で打ち込んでください。</t>
    <rPh sb="1" eb="3">
      <t>キニュウ</t>
    </rPh>
    <rPh sb="4" eb="6">
      <t>シカタ</t>
    </rPh>
    <rPh sb="29" eb="31">
      <t>センタク</t>
    </rPh>
    <rPh sb="55" eb="58">
      <t>チョクセツウ</t>
    </rPh>
    <rPh sb="59" eb="60">
      <t>コ</t>
    </rPh>
    <rPh sb="76" eb="78">
      <t>スウジ</t>
    </rPh>
    <rPh sb="82" eb="84">
      <t>ハンカク</t>
    </rPh>
    <rPh sb="85" eb="86">
      <t>ウ</t>
    </rPh>
    <rPh sb="87" eb="88">
      <t>コ</t>
    </rPh>
    <phoneticPr fontId="2"/>
  </si>
  <si>
    <t>（様式３）</t>
    <rPh sb="1" eb="3">
      <t>ヨウシキ</t>
    </rPh>
    <phoneticPr fontId="2"/>
  </si>
  <si>
    <t>令和８年度全国中学校体育大会</t>
    <rPh sb="0" eb="2">
      <t>レイワ</t>
    </rPh>
    <rPh sb="3" eb="5">
      <t>ネンド</t>
    </rPh>
    <rPh sb="5" eb="14">
      <t>ゼンコクチュウガッコウタイイクタイカイ</t>
    </rPh>
    <phoneticPr fontId="2"/>
  </si>
  <si>
    <t>第５６回全国中学校バスケットボール大会</t>
    <rPh sb="0" eb="1">
      <t>ダイ</t>
    </rPh>
    <rPh sb="3" eb="4">
      <t>カイ</t>
    </rPh>
    <rPh sb="4" eb="9">
      <t>ゼンコクチュウガッコウ</t>
    </rPh>
    <rPh sb="17" eb="19">
      <t>タイカイ</t>
    </rPh>
    <phoneticPr fontId="2"/>
  </si>
  <si>
    <t>公印</t>
    <rPh sb="0" eb="2">
      <t>コウイン</t>
    </rPh>
    <phoneticPr fontId="2"/>
  </si>
  <si>
    <t>　以下の者を、本校が「令和８年度全国中学校体育大会　第５６回全国中学校バスケットボール大会」出場に際しての外部コーチとして承認しました。</t>
    <rPh sb="1" eb="3">
      <t>イカ</t>
    </rPh>
    <rPh sb="4" eb="5">
      <t>モノ</t>
    </rPh>
    <rPh sb="7" eb="9">
      <t>ホンコウ</t>
    </rPh>
    <rPh sb="11" eb="13">
      <t>レイワ</t>
    </rPh>
    <rPh sb="14" eb="16">
      <t>ネンド</t>
    </rPh>
    <rPh sb="16" eb="21">
      <t>ゼンコクチュウガッコウ</t>
    </rPh>
    <rPh sb="21" eb="25">
      <t>タイイクタイカイ</t>
    </rPh>
    <rPh sb="26" eb="27">
      <t>ダイ</t>
    </rPh>
    <rPh sb="29" eb="30">
      <t>カイ</t>
    </rPh>
    <rPh sb="30" eb="35">
      <t>ゼンコクチュウガッコウ</t>
    </rPh>
    <rPh sb="43" eb="45">
      <t>タイカイ</t>
    </rPh>
    <rPh sb="46" eb="48">
      <t>シュツジョウ</t>
    </rPh>
    <rPh sb="49" eb="50">
      <t>サイ</t>
    </rPh>
    <rPh sb="53" eb="55">
      <t>ガイブ</t>
    </rPh>
    <rPh sb="61" eb="63">
      <t>ショウニン</t>
    </rPh>
    <phoneticPr fontId="2"/>
  </si>
  <si>
    <t>引率及び監督権限の有無</t>
    <rPh sb="0" eb="3">
      <t>インソツオヨ</t>
    </rPh>
    <rPh sb="4" eb="8">
      <t>カントクケンゲン</t>
    </rPh>
    <rPh sb="9" eb="11">
      <t>ウム</t>
    </rPh>
    <phoneticPr fontId="2"/>
  </si>
  <si>
    <t>有</t>
    <rPh sb="0" eb="1">
      <t>アリ</t>
    </rPh>
    <phoneticPr fontId="2"/>
  </si>
  <si>
    <t>無</t>
    <rPh sb="0" eb="1">
      <t>ナ</t>
    </rPh>
    <phoneticPr fontId="2"/>
  </si>
  <si>
    <t>歳</t>
    <rPh sb="0" eb="1">
      <t>サイ</t>
    </rPh>
    <phoneticPr fontId="2"/>
  </si>
  <si>
    <t>※ＩＤカード作成に必要なため、</t>
    <rPh sb="6" eb="8">
      <t>サクセイ</t>
    </rPh>
    <rPh sb="9" eb="11">
      <t>ヒツヨウ</t>
    </rPh>
    <phoneticPr fontId="2"/>
  </si>
  <si>
    <t>写真（上半身・無背景・無帽・正面・30mm×24mm）</t>
    <rPh sb="0" eb="2">
      <t>シャシン</t>
    </rPh>
    <rPh sb="3" eb="6">
      <t>ジョウハンシン</t>
    </rPh>
    <rPh sb="7" eb="10">
      <t>ムハイケイ</t>
    </rPh>
    <rPh sb="11" eb="13">
      <t>ムボウ</t>
    </rPh>
    <rPh sb="14" eb="16">
      <t>ショウメン</t>
    </rPh>
    <phoneticPr fontId="2"/>
  </si>
  <si>
    <t>※写真用の紙に印刷したもの）</t>
    <rPh sb="1" eb="4">
      <t>シャシンヨウ</t>
    </rPh>
    <rPh sb="5" eb="6">
      <t>カミ</t>
    </rPh>
    <rPh sb="7" eb="9">
      <t>インサツ</t>
    </rPh>
    <phoneticPr fontId="2"/>
  </si>
  <si>
    <t>（写真の裏に「都道府県名・チーム名・氏名」を記入してください）</t>
    <rPh sb="1" eb="3">
      <t>シャシン</t>
    </rPh>
    <rPh sb="4" eb="5">
      <t>ウラ</t>
    </rPh>
    <rPh sb="7" eb="12">
      <t>トドウフケンメイ</t>
    </rPh>
    <rPh sb="16" eb="17">
      <t>メイ</t>
    </rPh>
    <rPh sb="18" eb="20">
      <t>シメイ</t>
    </rPh>
    <rPh sb="22" eb="24">
      <t>キニュウ</t>
    </rPh>
    <phoneticPr fontId="2"/>
  </si>
  <si>
    <t>２枚添付してください。</t>
    <rPh sb="1" eb="4">
      <t>マイテンプ</t>
    </rPh>
    <phoneticPr fontId="2"/>
  </si>
  <si>
    <t>※貼り付ける必要はありません</t>
    <rPh sb="1" eb="2">
      <t>ハ</t>
    </rPh>
    <rPh sb="3" eb="4">
      <t>ツ</t>
    </rPh>
    <rPh sb="6" eb="8">
      <t>ヒツヨウ</t>
    </rPh>
    <phoneticPr fontId="2"/>
  </si>
  <si>
    <t>ＴＥＬ</t>
    <phoneticPr fontId="2"/>
  </si>
  <si>
    <t>ＦＡＸ</t>
    <phoneticPr fontId="2"/>
  </si>
  <si>
    <t>（様式４）</t>
    <rPh sb="1" eb="3">
      <t>ヨウシキ</t>
    </rPh>
    <phoneticPr fontId="2"/>
  </si>
  <si>
    <t>外部指導者確認書（チーム代表者承認書）</t>
    <rPh sb="0" eb="8">
      <t>ガイブシドウシャカクニンショ</t>
    </rPh>
    <rPh sb="12" eb="15">
      <t>ダイヒョウシャ</t>
    </rPh>
    <rPh sb="15" eb="18">
      <t>ショウニンショ</t>
    </rPh>
    <phoneticPr fontId="2"/>
  </si>
  <si>
    <t>チームトレーナー申請書（チーム代表者承認書）</t>
    <rPh sb="8" eb="11">
      <t>シンセイショ</t>
    </rPh>
    <rPh sb="15" eb="18">
      <t>ダイヒョウシャ</t>
    </rPh>
    <rPh sb="18" eb="21">
      <t>ショウニンショ</t>
    </rPh>
    <phoneticPr fontId="2"/>
  </si>
  <si>
    <t>　以下の者を、本校が「令和８年度全国中学校体育大会　第５６回全国中学校バスケットボール大会」出場に際してのトレーナーとして申請いたします。</t>
    <rPh sb="1" eb="3">
      <t>イカ</t>
    </rPh>
    <rPh sb="4" eb="5">
      <t>モノ</t>
    </rPh>
    <rPh sb="7" eb="9">
      <t>ホンコウ</t>
    </rPh>
    <rPh sb="11" eb="13">
      <t>レイワ</t>
    </rPh>
    <rPh sb="14" eb="16">
      <t>ネンド</t>
    </rPh>
    <rPh sb="16" eb="21">
      <t>ゼンコクチュウガッコウ</t>
    </rPh>
    <rPh sb="21" eb="25">
      <t>タイイクタイカイ</t>
    </rPh>
    <rPh sb="26" eb="27">
      <t>ダイ</t>
    </rPh>
    <rPh sb="29" eb="30">
      <t>カイ</t>
    </rPh>
    <rPh sb="30" eb="35">
      <t>ゼンコクチュウガッコウ</t>
    </rPh>
    <rPh sb="43" eb="45">
      <t>タイカイ</t>
    </rPh>
    <rPh sb="46" eb="48">
      <t>シュツジョウ</t>
    </rPh>
    <rPh sb="49" eb="50">
      <t>サイ</t>
    </rPh>
    <rPh sb="61" eb="63">
      <t>シンセイ</t>
    </rPh>
    <phoneticPr fontId="2"/>
  </si>
  <si>
    <t>がいる場合</t>
    <rPh sb="3" eb="5">
      <t>バアイ</t>
    </rPh>
    <phoneticPr fontId="2"/>
  </si>
  <si>
    <t>チームトレーナーがいる場合</t>
    <rPh sb="11" eb="13">
      <t>バアイ</t>
    </rPh>
    <phoneticPr fontId="2"/>
  </si>
  <si>
    <t>（様式５）</t>
    <rPh sb="1" eb="3">
      <t>ヨウシキ</t>
    </rPh>
    <phoneticPr fontId="2"/>
  </si>
  <si>
    <t>第５６回全国中学校バスケットボール大会</t>
    <rPh sb="0" eb="1">
      <t>ダイ</t>
    </rPh>
    <rPh sb="3" eb="9">
      <t>カイゼンコクチュウガッコウ</t>
    </rPh>
    <rPh sb="17" eb="19">
      <t>タイカイ</t>
    </rPh>
    <phoneticPr fontId="2"/>
  </si>
  <si>
    <t>登録メンバー変更届</t>
    <rPh sb="0" eb="2">
      <t>トウロク</t>
    </rPh>
    <rPh sb="6" eb="9">
      <t>ヘンコウトドケ</t>
    </rPh>
    <phoneticPr fontId="2"/>
  </si>
  <si>
    <t>変更前</t>
    <rPh sb="0" eb="3">
      <t>ヘンコウマエ</t>
    </rPh>
    <phoneticPr fontId="2"/>
  </si>
  <si>
    <t>変更後</t>
    <rPh sb="0" eb="2">
      <t>ヘンコウ</t>
    </rPh>
    <rPh sb="2" eb="3">
      <t>ゴ</t>
    </rPh>
    <phoneticPr fontId="2"/>
  </si>
  <si>
    <t>→</t>
    <phoneticPr fontId="2"/>
  </si>
  <si>
    <t>上述メンバー変更を承認します。</t>
    <rPh sb="0" eb="2">
      <t>ジョウジュツ</t>
    </rPh>
    <rPh sb="6" eb="8">
      <t>ヘンコウ</t>
    </rPh>
    <rPh sb="9" eb="11">
      <t>ショウニン</t>
    </rPh>
    <phoneticPr fontId="2"/>
  </si>
  <si>
    <t>チーム責任者</t>
    <rPh sb="3" eb="6">
      <t>セキニンシャ</t>
    </rPh>
    <phoneticPr fontId="2"/>
  </si>
  <si>
    <t>※登録メンバー変更に関する手順及び注意事項</t>
    <rPh sb="1" eb="3">
      <t>トウロク</t>
    </rPh>
    <rPh sb="7" eb="9">
      <t>ヘンコウ</t>
    </rPh>
    <rPh sb="10" eb="11">
      <t>カン</t>
    </rPh>
    <rPh sb="13" eb="15">
      <t>テジュン</t>
    </rPh>
    <rPh sb="15" eb="16">
      <t>オヨ</t>
    </rPh>
    <rPh sb="17" eb="21">
      <t>チュウイジコウ</t>
    </rPh>
    <phoneticPr fontId="2"/>
  </si>
  <si>
    <t>（１）</t>
    <phoneticPr fontId="2"/>
  </si>
  <si>
    <t>（２）</t>
    <phoneticPr fontId="2"/>
  </si>
  <si>
    <t>登録選手の変更は、変更選手の入れ替えだけにとどめ、前後の選手の番号変更は避けてください。</t>
    <rPh sb="0" eb="4">
      <t>トウロクセンシュ</t>
    </rPh>
    <rPh sb="5" eb="7">
      <t>ヘンコウ</t>
    </rPh>
    <rPh sb="9" eb="13">
      <t>ヘンコウセンシュ</t>
    </rPh>
    <rPh sb="14" eb="15">
      <t>イ</t>
    </rPh>
    <rPh sb="16" eb="17">
      <t>カ</t>
    </rPh>
    <rPh sb="25" eb="27">
      <t>ゼンゴ</t>
    </rPh>
    <rPh sb="28" eb="30">
      <t>センシュ</t>
    </rPh>
    <rPh sb="31" eb="35">
      <t>バンゴウヘンコウ</t>
    </rPh>
    <rPh sb="36" eb="37">
      <t>サ</t>
    </rPh>
    <phoneticPr fontId="2"/>
  </si>
  <si>
    <t>（３）</t>
    <phoneticPr fontId="2"/>
  </si>
  <si>
    <t>代表者会議終了後以降の変更は、一切受け付けません。</t>
    <rPh sb="0" eb="5">
      <t>ダイヒョウシャカイギ</t>
    </rPh>
    <rPh sb="5" eb="10">
      <t>シュウリョウゴイコウ</t>
    </rPh>
    <rPh sb="11" eb="13">
      <t>ヘンコウ</t>
    </rPh>
    <rPh sb="15" eb="18">
      <t>イッサイウ</t>
    </rPh>
    <rPh sb="19" eb="20">
      <t>ツ</t>
    </rPh>
    <phoneticPr fontId="2"/>
  </si>
  <si>
    <t>令和８年８月</t>
    <rPh sb="0" eb="2">
      <t>レイワ</t>
    </rPh>
    <rPh sb="3" eb="4">
      <t>ネン</t>
    </rPh>
    <rPh sb="5" eb="6">
      <t>ガツ</t>
    </rPh>
    <phoneticPr fontId="2"/>
  </si>
  <si>
    <t>（様式６）</t>
    <rPh sb="1" eb="3">
      <t>ヨウシキ</t>
    </rPh>
    <phoneticPr fontId="2"/>
  </si>
  <si>
    <t>携帯電話</t>
    <rPh sb="0" eb="4">
      <t>ケイタイデンワ</t>
    </rPh>
    <phoneticPr fontId="2"/>
  </si>
  <si>
    <t>希望する会場</t>
    <rPh sb="0" eb="2">
      <t>キボウ</t>
    </rPh>
    <rPh sb="4" eb="6">
      <t>カイジョウ</t>
    </rPh>
    <phoneticPr fontId="2"/>
  </si>
  <si>
    <t>浜山会場</t>
    <rPh sb="0" eb="4">
      <t>ハマヤマカイジョウ</t>
    </rPh>
    <phoneticPr fontId="2"/>
  </si>
  <si>
    <t>出雲会場</t>
    <rPh sb="0" eb="4">
      <t>イズモカイジョウ</t>
    </rPh>
    <phoneticPr fontId="2"/>
  </si>
  <si>
    <t>鹿島会場</t>
    <rPh sb="0" eb="4">
      <t>カシマカイジョウ</t>
    </rPh>
    <phoneticPr fontId="2"/>
  </si>
  <si>
    <t>※</t>
    <phoneticPr fontId="2"/>
  </si>
  <si>
    <t>希望練習・公式練習届</t>
    <rPh sb="0" eb="4">
      <t>キボウレンシュウ</t>
    </rPh>
    <rPh sb="5" eb="9">
      <t>コウシキレンシュウ</t>
    </rPh>
    <rPh sb="9" eb="10">
      <t>トドケ</t>
    </rPh>
    <phoneticPr fontId="2"/>
  </si>
  <si>
    <t>する</t>
    <phoneticPr fontId="2"/>
  </si>
  <si>
    <t>しない</t>
    <phoneticPr fontId="2"/>
  </si>
  <si>
    <t>（スクイズボトルの受け渡しと写真撮影の関係です）</t>
    <rPh sb="9" eb="10">
      <t>ウ</t>
    </rPh>
    <rPh sb="11" eb="12">
      <t>ワタ</t>
    </rPh>
    <rPh sb="14" eb="18">
      <t>シャシンサツエイ</t>
    </rPh>
    <rPh sb="19" eb="21">
      <t>カンケイ</t>
    </rPh>
    <phoneticPr fontId="2"/>
  </si>
  <si>
    <t>8/16　会場到着予定時刻</t>
    <rPh sb="5" eb="13">
      <t>カイジョウトウチャクヨテイジコク</t>
    </rPh>
    <phoneticPr fontId="2"/>
  </si>
  <si>
    <t>8/16　会場への交通手段</t>
    <rPh sb="5" eb="7">
      <t>カイジョウ</t>
    </rPh>
    <rPh sb="9" eb="11">
      <t>コウツウ</t>
    </rPh>
    <rPh sb="11" eb="13">
      <t>シュダン</t>
    </rPh>
    <phoneticPr fontId="2"/>
  </si>
  <si>
    <t>8/17　公式練習に参加</t>
    <rPh sb="5" eb="9">
      <t>コウシキレンシュウ</t>
    </rPh>
    <rPh sb="10" eb="12">
      <t>サンカ</t>
    </rPh>
    <phoneticPr fontId="2"/>
  </si>
  <si>
    <t>8/17　会場到着予定時刻</t>
    <rPh sb="5" eb="13">
      <t>カイジョウトウチャクヨテイジコク</t>
    </rPh>
    <phoneticPr fontId="2"/>
  </si>
  <si>
    <t>8/17　会場への交通手段</t>
    <rPh sb="5" eb="7">
      <t>カイジョウ</t>
    </rPh>
    <rPh sb="9" eb="11">
      <t>コウツウ</t>
    </rPh>
    <rPh sb="11" eb="13">
      <t>シュダン</t>
    </rPh>
    <phoneticPr fontId="2"/>
  </si>
  <si>
    <t>（様式７）</t>
    <rPh sb="1" eb="3">
      <t>ヨウシキ</t>
    </rPh>
    <phoneticPr fontId="2"/>
  </si>
  <si>
    <t>大会プログラム外字使用申請</t>
    <rPh sb="0" eb="2">
      <t>タイカイ</t>
    </rPh>
    <rPh sb="7" eb="13">
      <t>ガイジシヨウシンセイ</t>
    </rPh>
    <phoneticPr fontId="2"/>
  </si>
  <si>
    <t>データ上</t>
    <rPh sb="3" eb="4">
      <t>ジョウ</t>
    </rPh>
    <phoneticPr fontId="2"/>
  </si>
  <si>
    <t>プログラム紙面上</t>
    <rPh sb="5" eb="8">
      <t>シメンジョウ</t>
    </rPh>
    <phoneticPr fontId="2"/>
  </si>
  <si>
    <t>例）</t>
    <rPh sb="0" eb="1">
      <t>レイ</t>
    </rPh>
    <phoneticPr fontId="2"/>
  </si>
  <si>
    <t>藤原　浩</t>
    <rPh sb="0" eb="2">
      <t>フジハラ</t>
    </rPh>
    <rPh sb="3" eb="4">
      <t>ヒロシ</t>
    </rPh>
    <phoneticPr fontId="2"/>
  </si>
  <si>
    <t>原</t>
    <rPh sb="0" eb="1">
      <t>ハラ</t>
    </rPh>
    <phoneticPr fontId="2"/>
  </si>
  <si>
    <t>外字が使用できるのは大会プログラム紙面上のみです。ホームページ上、スコアシート上は外字ではなくデータ入力していただいている漢字で代用します。</t>
    <rPh sb="0" eb="2">
      <t>ガイジ</t>
    </rPh>
    <rPh sb="3" eb="5">
      <t>シヨウ</t>
    </rPh>
    <rPh sb="10" eb="12">
      <t>タイカイ</t>
    </rPh>
    <rPh sb="17" eb="20">
      <t>シメンジョウ</t>
    </rPh>
    <rPh sb="31" eb="32">
      <t>ジョウ</t>
    </rPh>
    <rPh sb="39" eb="40">
      <t>ジョウ</t>
    </rPh>
    <rPh sb="41" eb="43">
      <t>ガイジ</t>
    </rPh>
    <rPh sb="50" eb="52">
      <t>ニュウリョク</t>
    </rPh>
    <rPh sb="61" eb="63">
      <t>カンジ</t>
    </rPh>
    <rPh sb="64" eb="66">
      <t>ダイヨウ</t>
    </rPh>
    <phoneticPr fontId="2"/>
  </si>
  <si>
    <t>プログラム紙面上の欄は、手書きで大きくわかりやすく記入してください。</t>
    <rPh sb="5" eb="8">
      <t>シメンジョウ</t>
    </rPh>
    <rPh sb="9" eb="10">
      <t>ラン</t>
    </rPh>
    <rPh sb="12" eb="14">
      <t>テガ</t>
    </rPh>
    <rPh sb="16" eb="17">
      <t>オオ</t>
    </rPh>
    <rPh sb="25" eb="27">
      <t>キニュウ</t>
    </rPh>
    <phoneticPr fontId="2"/>
  </si>
  <si>
    <t>　大会プログラム作製にあたり、以下の者のプログラム紙面上の氏名を外字で表記するようお願いします。</t>
    <rPh sb="1" eb="3">
      <t>タイカイ</t>
    </rPh>
    <rPh sb="8" eb="10">
      <t>サクセイ</t>
    </rPh>
    <rPh sb="15" eb="17">
      <t>イカ</t>
    </rPh>
    <rPh sb="18" eb="19">
      <t>モノ</t>
    </rPh>
    <rPh sb="25" eb="28">
      <t>シメンジョウ</t>
    </rPh>
    <rPh sb="29" eb="31">
      <t>シメイ</t>
    </rPh>
    <rPh sb="32" eb="34">
      <t>ガイジ</t>
    </rPh>
    <rPh sb="35" eb="37">
      <t>ヒョウキ</t>
    </rPh>
    <rPh sb="42" eb="43">
      <t>ネガ</t>
    </rPh>
    <phoneticPr fontId="2"/>
  </si>
  <si>
    <t>（様式８）</t>
    <rPh sb="1" eb="3">
      <t>ヨウシキ</t>
    </rPh>
    <phoneticPr fontId="2"/>
  </si>
  <si>
    <t>プログラム・報告書事前申込</t>
    <rPh sb="6" eb="9">
      <t>ホウコクショ</t>
    </rPh>
    <rPh sb="9" eb="13">
      <t>ジゼンモウシコミ</t>
    </rPh>
    <phoneticPr fontId="2"/>
  </si>
  <si>
    <t>　代金については、①希望練習受付　②公式練習受付　③大会初日受付　のいずれかでお支払いください。</t>
    <rPh sb="1" eb="3">
      <t>ダイキン</t>
    </rPh>
    <rPh sb="10" eb="14">
      <t>キボウレンシュウ</t>
    </rPh>
    <rPh sb="14" eb="16">
      <t>ウケツケ</t>
    </rPh>
    <rPh sb="18" eb="24">
      <t>コウシキレンシュウウケツケ</t>
    </rPh>
    <rPh sb="26" eb="30">
      <t>タイカイショニチ</t>
    </rPh>
    <rPh sb="30" eb="32">
      <t>ウケツケ</t>
    </rPh>
    <rPh sb="40" eb="42">
      <t>シハラ</t>
    </rPh>
    <phoneticPr fontId="2"/>
  </si>
  <si>
    <t>プログラム</t>
    <phoneticPr fontId="2"/>
  </si>
  <si>
    <t>大会報告書</t>
    <rPh sb="0" eb="5">
      <t>タイカイホウコクショ</t>
    </rPh>
    <phoneticPr fontId="2"/>
  </si>
  <si>
    <t>事前注文価格</t>
    <rPh sb="0" eb="6">
      <t>ジゼンチュウモンカカク</t>
    </rPh>
    <phoneticPr fontId="2"/>
  </si>
  <si>
    <t>円</t>
    <rPh sb="0" eb="1">
      <t>エン</t>
    </rPh>
    <phoneticPr fontId="2"/>
  </si>
  <si>
    <t>×</t>
    <phoneticPr fontId="2"/>
  </si>
  <si>
    <t>冊</t>
    <rPh sb="0" eb="1">
      <t>サツ</t>
    </rPh>
    <phoneticPr fontId="2"/>
  </si>
  <si>
    <t>＝</t>
    <phoneticPr fontId="2"/>
  </si>
  <si>
    <t>大会事務局では、上述以外の練習場所及び練習時間の斡旋は致しません。</t>
    <rPh sb="0" eb="5">
      <t>タイカイジムキョク</t>
    </rPh>
    <rPh sb="8" eb="12">
      <t>ジョウジュツイガイ</t>
    </rPh>
    <rPh sb="13" eb="17">
      <t>レンシュウバショ</t>
    </rPh>
    <rPh sb="17" eb="18">
      <t>オヨ</t>
    </rPh>
    <rPh sb="19" eb="23">
      <t>レンシュウジカン</t>
    </rPh>
    <rPh sb="24" eb="26">
      <t>アッセン</t>
    </rPh>
    <rPh sb="27" eb="28">
      <t>イタ</t>
    </rPh>
    <phoneticPr fontId="2"/>
  </si>
  <si>
    <t>大会報告書は、完成しましたら各チームに郵送いたします。</t>
    <rPh sb="0" eb="5">
      <t>タイカイホウコクショ</t>
    </rPh>
    <rPh sb="7" eb="9">
      <t>カンセイ</t>
    </rPh>
    <rPh sb="14" eb="15">
      <t>カク</t>
    </rPh>
    <rPh sb="19" eb="21">
      <t>ユウソウ</t>
    </rPh>
    <phoneticPr fontId="2"/>
  </si>
  <si>
    <t>プログラムは、①希望練習受付　②公式練習受付　③大会初日受付　でお渡しします。代金をお支払いいただき、領収書をお受け取りください。</t>
    <rPh sb="8" eb="10">
      <t>キボウ</t>
    </rPh>
    <rPh sb="10" eb="12">
      <t>レンシュウ</t>
    </rPh>
    <rPh sb="12" eb="14">
      <t>ウケツケ</t>
    </rPh>
    <rPh sb="16" eb="22">
      <t>コウシキレンシュウウケツケ</t>
    </rPh>
    <rPh sb="24" eb="30">
      <t>タイカイショニチウケツケ</t>
    </rPh>
    <rPh sb="33" eb="34">
      <t>ワタ</t>
    </rPh>
    <rPh sb="39" eb="41">
      <t>ダイキン</t>
    </rPh>
    <rPh sb="43" eb="45">
      <t>シハラ</t>
    </rPh>
    <rPh sb="51" eb="54">
      <t>リョウシュウショ</t>
    </rPh>
    <rPh sb="56" eb="57">
      <t>ウ</t>
    </rPh>
    <rPh sb="58" eb="59">
      <t>ト</t>
    </rPh>
    <phoneticPr fontId="2"/>
  </si>
  <si>
    <t>受取希望日</t>
    <rPh sb="0" eb="5">
      <t>ウケトリキボウビ</t>
    </rPh>
    <phoneticPr fontId="2"/>
  </si>
  <si>
    <t>①希望練習受付</t>
    <rPh sb="1" eb="3">
      <t>キボウ</t>
    </rPh>
    <rPh sb="3" eb="5">
      <t>レンシュウ</t>
    </rPh>
    <rPh sb="5" eb="7">
      <t>ウケツケ</t>
    </rPh>
    <phoneticPr fontId="2"/>
  </si>
  <si>
    <t>②公式練習受付</t>
    <rPh sb="1" eb="3">
      <t>コウシキ</t>
    </rPh>
    <rPh sb="3" eb="5">
      <t>レンシュウ</t>
    </rPh>
    <rPh sb="5" eb="7">
      <t>ウケツケ</t>
    </rPh>
    <phoneticPr fontId="2"/>
  </si>
  <si>
    <t>③大会初日受付</t>
    <rPh sb="1" eb="5">
      <t>タイカイショニチ</t>
    </rPh>
    <rPh sb="5" eb="7">
      <t>ウケツケ</t>
    </rPh>
    <phoneticPr fontId="2"/>
  </si>
  <si>
    <t>提出用</t>
    <rPh sb="0" eb="3">
      <t>テイシュツヨウ</t>
    </rPh>
    <phoneticPr fontId="2"/>
  </si>
  <si>
    <t>該当チーム提出用</t>
    <rPh sb="0" eb="2">
      <t>ガイトウ</t>
    </rPh>
    <rPh sb="5" eb="8">
      <t>テイシュツヨウ</t>
    </rPh>
    <phoneticPr fontId="2"/>
  </si>
  <si>
    <t>シート</t>
    <phoneticPr fontId="2"/>
  </si>
  <si>
    <t>入力用→ここからすべてのシートにとびます</t>
    <rPh sb="0" eb="3">
      <t>ニュウリョクヨウ</t>
    </rPh>
    <phoneticPr fontId="2"/>
  </si>
  <si>
    <t>チーム写真貼り付け欄</t>
    <rPh sb="3" eb="5">
      <t>シャシン</t>
    </rPh>
    <rPh sb="5" eb="6">
      <t>ハ</t>
    </rPh>
    <rPh sb="7" eb="8">
      <t>ツ</t>
    </rPh>
    <rPh sb="9" eb="10">
      <t>ラン</t>
    </rPh>
    <phoneticPr fontId="2"/>
  </si>
  <si>
    <t>チーム写真(カラー)
登録選手(ユニフォーム着用)
コーチ、Ａコーチなどが全員写ったもの
※写真データもメールに添付し送付してください。</t>
    <phoneticPr fontId="2"/>
  </si>
  <si>
    <t>↑縦５３ｍｍ↓</t>
    <rPh sb="1" eb="2">
      <t>タテ</t>
    </rPh>
    <phoneticPr fontId="2"/>
  </si>
  <si>
    <t>←　　　　　横１１０ｍｍ　　　　　→</t>
    <rPh sb="6" eb="7">
      <t>ヨコ</t>
    </rPh>
    <phoneticPr fontId="2"/>
  </si>
  <si>
    <t>第１締切…8/10（月）12:00（プロ変更可）</t>
    <rPh sb="0" eb="1">
      <t>ダイ</t>
    </rPh>
    <rPh sb="2" eb="4">
      <t>シメキリ</t>
    </rPh>
    <rPh sb="10" eb="11">
      <t>ツキ</t>
    </rPh>
    <rPh sb="20" eb="22">
      <t>ヘンコウ</t>
    </rPh>
    <rPh sb="22" eb="23">
      <t>カ</t>
    </rPh>
    <phoneticPr fontId="2"/>
  </si>
  <si>
    <t>第２締切…8/14（金）12:00（プロ変更不可、スコアシートのみ変更）</t>
    <rPh sb="0" eb="1">
      <t>ダイ</t>
    </rPh>
    <rPh sb="2" eb="4">
      <t>シメキリ</t>
    </rPh>
    <rPh sb="10" eb="11">
      <t>キン</t>
    </rPh>
    <rPh sb="20" eb="22">
      <t>ヘンコウ</t>
    </rPh>
    <rPh sb="22" eb="24">
      <t>フカ</t>
    </rPh>
    <rPh sb="33" eb="35">
      <t>ヘンコウ</t>
    </rPh>
    <phoneticPr fontId="2"/>
  </si>
  <si>
    <t>登録メンバーに変更がある場合は、「登録メンバー変更届（様式６）」をプリントアウトし、公印を捺印したうえでスキャンし、実行委員会事務局にPDFでメール送信してください。原版については、会場に到着された初日にチーム受付へご提出ください。なお、プログラムに変更した内容が反映されるためには８月１０日（月）までに実行委員会事務局にメール送信してください。</t>
    <rPh sb="0" eb="2">
      <t>トウロク</t>
    </rPh>
    <rPh sb="7" eb="9">
      <t>ヘンコウ</t>
    </rPh>
    <rPh sb="12" eb="14">
      <t>バアイ</t>
    </rPh>
    <rPh sb="17" eb="19">
      <t>トウロク</t>
    </rPh>
    <rPh sb="23" eb="25">
      <t>ヘンコウ</t>
    </rPh>
    <rPh sb="25" eb="26">
      <t>トドケ</t>
    </rPh>
    <rPh sb="27" eb="29">
      <t>ヨウシキ</t>
    </rPh>
    <rPh sb="42" eb="44">
      <t>コウイン</t>
    </rPh>
    <rPh sb="45" eb="47">
      <t>ナツイン</t>
    </rPh>
    <rPh sb="58" eb="63">
      <t>ジッコウイインカイ</t>
    </rPh>
    <rPh sb="63" eb="66">
      <t>ジムキョク</t>
    </rPh>
    <rPh sb="74" eb="76">
      <t>ソウシン</t>
    </rPh>
    <rPh sb="83" eb="85">
      <t>ゲンバン</t>
    </rPh>
    <rPh sb="91" eb="93">
      <t>カイジョウ</t>
    </rPh>
    <rPh sb="94" eb="96">
      <t>トウチャク</t>
    </rPh>
    <rPh sb="99" eb="101">
      <t>ショニチ</t>
    </rPh>
    <rPh sb="105" eb="107">
      <t>ウケツケ</t>
    </rPh>
    <rPh sb="109" eb="111">
      <t>テイシュツ</t>
    </rPh>
    <rPh sb="125" eb="127">
      <t>ヘンコウ</t>
    </rPh>
    <rPh sb="129" eb="131">
      <t>ナイヨウ</t>
    </rPh>
    <rPh sb="132" eb="134">
      <t>ハンエイ</t>
    </rPh>
    <rPh sb="147" eb="148">
      <t>ツキ</t>
    </rPh>
    <rPh sb="152" eb="157">
      <t>ジッコウイインカイ</t>
    </rPh>
    <rPh sb="157" eb="160">
      <t>ジムキョク</t>
    </rPh>
    <rPh sb="164" eb="166">
      <t>ソウシン</t>
    </rPh>
    <phoneticPr fontId="2"/>
  </si>
  <si>
    <t>提出日…データ：ブロック大会開催前　本書：ブロック大会代表者会議</t>
    <rPh sb="0" eb="2">
      <t>テイシュツ</t>
    </rPh>
    <rPh sb="2" eb="3">
      <t>ビ</t>
    </rPh>
    <rPh sb="12" eb="17">
      <t>タイカイカイサイマエ</t>
    </rPh>
    <rPh sb="18" eb="20">
      <t>ホンショ</t>
    </rPh>
    <rPh sb="25" eb="27">
      <t>タイカイ</t>
    </rPh>
    <rPh sb="27" eb="32">
      <t>ダイヒョウシャカイギ</t>
    </rPh>
    <phoneticPr fontId="2"/>
  </si>
  <si>
    <t>提出先…各県専門委員長→各ブロック長</t>
    <rPh sb="0" eb="3">
      <t>テイシュツサキ</t>
    </rPh>
    <rPh sb="4" eb="6">
      <t>カクケン</t>
    </rPh>
    <rPh sb="6" eb="11">
      <t>センモンイインチョウ</t>
    </rPh>
    <rPh sb="12" eb="13">
      <t>カク</t>
    </rPh>
    <rPh sb="17" eb="18">
      <t>チョウ</t>
    </rPh>
    <phoneticPr fontId="2"/>
  </si>
  <si>
    <t>提出期限…8/10（月）</t>
    <rPh sb="0" eb="4">
      <t>テイシュツキゲン</t>
    </rPh>
    <rPh sb="10" eb="11">
      <t>ツキ</t>
    </rPh>
    <phoneticPr fontId="2"/>
  </si>
  <si>
    <t>希望練習は、8/16（日）10:00～16:00の間に原則５０分の練習を、希望届提出チームに割り当てます。</t>
    <rPh sb="0" eb="4">
      <t>キボウレンシュウ</t>
    </rPh>
    <rPh sb="11" eb="12">
      <t>ニチ</t>
    </rPh>
    <rPh sb="25" eb="26">
      <t>アイダ</t>
    </rPh>
    <rPh sb="27" eb="29">
      <t>ゲンソク</t>
    </rPh>
    <rPh sb="31" eb="32">
      <t>フン</t>
    </rPh>
    <rPh sb="33" eb="35">
      <t>レンシュウ</t>
    </rPh>
    <rPh sb="37" eb="42">
      <t>キボウトドケテイシュツ</t>
    </rPh>
    <rPh sb="46" eb="47">
      <t>ワ</t>
    </rPh>
    <rPh sb="48" eb="49">
      <t>ア</t>
    </rPh>
    <phoneticPr fontId="2"/>
  </si>
  <si>
    <t>公式練習は、8/17（月）9:00～12:00の間に５０分の練習（写真撮影を含んで６０分）を全チームに割り当てますので、希望届の提出の必要はありませんが、現在の予定をお知らせください。</t>
    <rPh sb="0" eb="4">
      <t>コウシキレンシュウ</t>
    </rPh>
    <rPh sb="11" eb="12">
      <t>ツキ</t>
    </rPh>
    <rPh sb="24" eb="25">
      <t>アイダ</t>
    </rPh>
    <rPh sb="28" eb="29">
      <t>フン</t>
    </rPh>
    <rPh sb="30" eb="32">
      <t>レンシュウ</t>
    </rPh>
    <rPh sb="33" eb="37">
      <t>シャシンサツエイ</t>
    </rPh>
    <rPh sb="38" eb="39">
      <t>フク</t>
    </rPh>
    <rPh sb="43" eb="44">
      <t>フン</t>
    </rPh>
    <rPh sb="46" eb="47">
      <t>ゼン</t>
    </rPh>
    <rPh sb="51" eb="52">
      <t>ワ</t>
    </rPh>
    <rPh sb="53" eb="54">
      <t>ア</t>
    </rPh>
    <rPh sb="60" eb="63">
      <t>キボウトドケ</t>
    </rPh>
    <rPh sb="64" eb="66">
      <t>テイシュツ</t>
    </rPh>
    <rPh sb="67" eb="69">
      <t>ヒツヨウ</t>
    </rPh>
    <rPh sb="77" eb="79">
      <t>ゲンザイ</t>
    </rPh>
    <rPh sb="80" eb="82">
      <t>ヨテイ</t>
    </rPh>
    <rPh sb="84" eb="85">
      <t>シ</t>
    </rPh>
    <phoneticPr fontId="2"/>
  </si>
  <si>
    <t>濃色</t>
    <rPh sb="0" eb="2">
      <t>ノウショク</t>
    </rPh>
    <phoneticPr fontId="2"/>
  </si>
  <si>
    <t>島根県実行委員会　会長　岸本行夫</t>
    <rPh sb="0" eb="8">
      <t>シマネケンジッコウイインカイ</t>
    </rPh>
    <rPh sb="9" eb="11">
      <t>カイチョウ</t>
    </rPh>
    <rPh sb="12" eb="16">
      <t>キシモトユキオ</t>
    </rPh>
    <phoneticPr fontId="2"/>
  </si>
  <si>
    <r>
      <t>※様式３の</t>
    </r>
    <r>
      <rPr>
        <b/>
        <sz val="11"/>
        <color rgb="FFFF0000"/>
        <rFont val="游ゴシック"/>
        <family val="3"/>
        <charset val="128"/>
        <scheme val="minor"/>
      </rPr>
      <t>「引率及び監督権限の有無」</t>
    </r>
    <r>
      <rPr>
        <sz val="11"/>
        <color rgb="FFFF0000"/>
        <rFont val="游ゴシック"/>
        <family val="2"/>
        <charset val="128"/>
        <scheme val="minor"/>
      </rPr>
      <t>に</t>
    </r>
    <r>
      <rPr>
        <sz val="11"/>
        <color rgb="FFFF0000"/>
        <rFont val="游ゴシック"/>
        <family val="2"/>
        <charset val="128"/>
      </rPr>
      <t>✓</t>
    </r>
    <r>
      <rPr>
        <sz val="11"/>
        <color rgb="FFFF0000"/>
        <rFont val="游ゴシック"/>
        <family val="2"/>
        <charset val="128"/>
        <scheme val="minor"/>
      </rPr>
      <t>が必要です。</t>
    </r>
    <rPh sb="1" eb="3">
      <t>ヨウシキ</t>
    </rPh>
    <rPh sb="6" eb="8">
      <t>インソツ</t>
    </rPh>
    <rPh sb="8" eb="9">
      <t>オヨ</t>
    </rPh>
    <rPh sb="10" eb="14">
      <t>カントクケンゲン</t>
    </rPh>
    <rPh sb="15" eb="17">
      <t>ウム</t>
    </rPh>
    <rPh sb="21" eb="23">
      <t>ヒツヨウ</t>
    </rPh>
    <phoneticPr fontId="2"/>
  </si>
  <si>
    <t>　第５６回全国中学校バスケットボール大会のプログラムの無償配布は各チーム１冊です。それ以外につきましては、希望があれば有料でお分けいたします。希望されるチームはこの書類に必要事項をを記入し、８月１０日（月）１２：００までに大会事務局へお申し込みください。</t>
    <rPh sb="1" eb="2">
      <t>ダイ</t>
    </rPh>
    <rPh sb="4" eb="10">
      <t>カイゼンコクチュウガッコウ</t>
    </rPh>
    <rPh sb="18" eb="20">
      <t>タイカイ</t>
    </rPh>
    <rPh sb="27" eb="31">
      <t>ムショウハイフ</t>
    </rPh>
    <rPh sb="32" eb="33">
      <t>カク</t>
    </rPh>
    <rPh sb="37" eb="38">
      <t>サツ</t>
    </rPh>
    <rPh sb="43" eb="45">
      <t>イガイ</t>
    </rPh>
    <rPh sb="53" eb="55">
      <t>キボウ</t>
    </rPh>
    <rPh sb="59" eb="61">
      <t>ユウリョウ</t>
    </rPh>
    <rPh sb="63" eb="64">
      <t>ワ</t>
    </rPh>
    <rPh sb="71" eb="73">
      <t>キボウ</t>
    </rPh>
    <rPh sb="82" eb="84">
      <t>ショルイ</t>
    </rPh>
    <rPh sb="85" eb="89">
      <t>ヒツヨウジコウ</t>
    </rPh>
    <rPh sb="91" eb="93">
      <t>キニュウ</t>
    </rPh>
    <rPh sb="101" eb="102">
      <t>ツキ</t>
    </rPh>
    <rPh sb="111" eb="116">
      <t>タイカイジムキョク</t>
    </rPh>
    <rPh sb="118" eb="119">
      <t>モウ</t>
    </rPh>
    <rPh sb="120" eb="121">
      <t>コ</t>
    </rPh>
    <phoneticPr fontId="2"/>
  </si>
  <si>
    <t>公式練習前日（希望練習）と公式練習の大会会場での練習を希望します。</t>
    <rPh sb="0" eb="6">
      <t>コウシキレンシュウゼンジツ</t>
    </rPh>
    <rPh sb="7" eb="11">
      <t>キボウレンシュウ</t>
    </rPh>
    <rPh sb="13" eb="17">
      <t>コウシキレンシュウ</t>
    </rPh>
    <rPh sb="18" eb="22">
      <t>タイカイカイジョウ</t>
    </rPh>
    <rPh sb="24" eb="26">
      <t>レンシュウ</t>
    </rPh>
    <rPh sb="27" eb="29">
      <t>キボウ</t>
    </rPh>
    <phoneticPr fontId="2"/>
  </si>
  <si>
    <t>第５６回全国中学校バスケットボール大会　島根県実行委員会　御中（ﾒｰﾙｱﾄﾞﾚｽ：2026shimane.zenchu.basket@gmail.com）</t>
    <rPh sb="0" eb="1">
      <t>ダイ</t>
    </rPh>
    <rPh sb="3" eb="4">
      <t>カイ</t>
    </rPh>
    <rPh sb="4" eb="9">
      <t>ゼンコクチュウガッコウ</t>
    </rPh>
    <rPh sb="17" eb="19">
      <t>タイカイ</t>
    </rPh>
    <rPh sb="20" eb="23">
      <t>シマネケン</t>
    </rPh>
    <rPh sb="23" eb="25">
      <t>ジッコウ</t>
    </rPh>
    <rPh sb="25" eb="28">
      <t>イインカイ</t>
    </rPh>
    <rPh sb="29" eb="31">
      <t>オンチュウ</t>
    </rPh>
    <phoneticPr fontId="2"/>
  </si>
  <si>
    <t>※　上記の者は、本大会の参加申込に際し、大会要項に記載の内容を確認し、同意を得ています。また、宿泊については、宿泊要項を厳守し申し込みます。</t>
    <rPh sb="2" eb="4">
      <t>ジョウキ</t>
    </rPh>
    <rPh sb="5" eb="6">
      <t>モノ</t>
    </rPh>
    <rPh sb="8" eb="11">
      <t>ホンタイカイ</t>
    </rPh>
    <rPh sb="12" eb="16">
      <t>サンカモウシコミ</t>
    </rPh>
    <rPh sb="17" eb="18">
      <t>サイ</t>
    </rPh>
    <rPh sb="20" eb="24">
      <t>タイカイヨウコウ</t>
    </rPh>
    <rPh sb="25" eb="27">
      <t>キサイ</t>
    </rPh>
    <rPh sb="28" eb="30">
      <t>ナイヨウ</t>
    </rPh>
    <rPh sb="31" eb="33">
      <t>カクニン</t>
    </rPh>
    <rPh sb="35" eb="37">
      <t>ドウイ</t>
    </rPh>
    <rPh sb="38" eb="39">
      <t>エ</t>
    </rPh>
    <rPh sb="47" eb="49">
      <t>シュクハク</t>
    </rPh>
    <rPh sb="55" eb="59">
      <t>シュクハクヨウコウ</t>
    </rPh>
    <rPh sb="60" eb="62">
      <t>ゲンシュ</t>
    </rPh>
    <rPh sb="63" eb="64">
      <t>モウ</t>
    </rPh>
    <rPh sb="65" eb="66">
      <t>コ</t>
    </rPh>
    <phoneticPr fontId="2"/>
  </si>
  <si>
    <t>第５６回全国中学校バスケットボール大会　島根県実行委員会　会長様</t>
    <rPh sb="0" eb="1">
      <t>ダイ</t>
    </rPh>
    <rPh sb="3" eb="4">
      <t>カイ</t>
    </rPh>
    <rPh sb="4" eb="9">
      <t>ゼンコクチュウガッコウ</t>
    </rPh>
    <rPh sb="17" eb="19">
      <t>タイカイ</t>
    </rPh>
    <rPh sb="20" eb="23">
      <t>シマネケン</t>
    </rPh>
    <rPh sb="23" eb="27">
      <t>ジッコウイイン</t>
    </rPh>
    <rPh sb="27" eb="28">
      <t>カイ</t>
    </rPh>
    <rPh sb="29" eb="32">
      <t>カイチョウサマ</t>
    </rPh>
    <phoneticPr fontId="2"/>
  </si>
  <si>
    <t>第５６回全国中学校バスケットボール大会　島根県実行委員会　会長　様</t>
    <rPh sb="0" eb="1">
      <t>ダイ</t>
    </rPh>
    <rPh sb="3" eb="9">
      <t>カイゼンコクチュウガッコウ</t>
    </rPh>
    <rPh sb="17" eb="19">
      <t>タイカイ</t>
    </rPh>
    <rPh sb="20" eb="23">
      <t>シマネケン</t>
    </rPh>
    <rPh sb="23" eb="25">
      <t>ジッコウ</t>
    </rPh>
    <rPh sb="25" eb="28">
      <t>イインカイ</t>
    </rPh>
    <rPh sb="29" eb="31">
      <t>カイチョウ</t>
    </rPh>
    <rPh sb="32" eb="33">
      <t>サマ</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</si>
</sst>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yy"/>
    <numFmt numFmtId="177" formatCode="m"/>
    <numFmt numFmtId="178" formatCode="d"/>
    <numFmt numFmtId="179" formatCode="#,##0;[Red]#,##0"/>
  </numFmts>
  <fonts count="30">
    <font>
      <sz val="11"/>
      <color theme="1"/>
      <name val="游ゴシック"/>
      <family val="2"/>
      <charset val="128"/>
      <scheme val="minor"/>
    </font>
    <font>
      <sz val="11"/>
      <color rgb="FFFF0000"/>
      <name val="游ゴシック"/>
      <family val="2"/>
      <charset val="128"/>
      <scheme val="minor"/>
    </font>
    <font>
      <sz val="6"/>
      <name val="游ゴシック"/>
      <family val="2"/>
      <charset val="128"/>
      <scheme val="minor"/>
    </font>
    <font>
      <sz val="11"/>
      <color rgb="FFFF0000"/>
      <name val="游ゴシック"/>
      <family val="3"/>
      <charset val="128"/>
      <scheme val="minor"/>
    </font>
    <font>
      <sz val="11"/>
      <name val="游ゴシック"/>
      <family val="2"/>
      <charset val="128"/>
      <scheme val="minor"/>
    </font>
    <font>
      <sz val="8"/>
      <color theme="1"/>
      <name val="游ゴシック"/>
      <family val="3"/>
      <charset val="128"/>
      <scheme val="minor"/>
    </font>
    <font>
      <sz val="11"/>
      <color theme="1"/>
      <name val="游ゴシック"/>
      <family val="3"/>
      <charset val="128"/>
      <scheme val="minor"/>
    </font>
    <font>
      <b/>
      <sz val="9"/>
      <color indexed="81"/>
      <name val="ＭＳ Ｐゴシック"/>
      <family val="3"/>
      <charset val="128"/>
    </font>
    <font>
      <sz val="11"/>
      <color theme="1"/>
      <name val="ＭＳ 明朝"/>
      <family val="1"/>
      <charset val="128"/>
    </font>
    <font>
      <sz val="9"/>
      <color theme="1"/>
      <name val="ＭＳ 明朝"/>
      <family val="1"/>
      <charset val="128"/>
    </font>
    <font>
      <sz val="6"/>
      <color theme="1"/>
      <name val="ＭＳ 明朝"/>
      <family val="1"/>
      <charset val="128"/>
    </font>
    <font>
      <sz val="12"/>
      <color theme="1"/>
      <name val="ＭＳ 明朝"/>
      <family val="1"/>
      <charset val="128"/>
    </font>
    <font>
      <sz val="14"/>
      <color theme="1"/>
      <name val="ＭＳ 明朝"/>
      <family val="1"/>
      <charset val="128"/>
    </font>
    <font>
      <b/>
      <sz val="12"/>
      <color theme="1"/>
      <name val="ＭＳ 明朝"/>
      <family val="1"/>
      <charset val="128"/>
    </font>
    <font>
      <b/>
      <sz val="11"/>
      <color rgb="FFFF0000"/>
      <name val="游ゴシック"/>
      <family val="3"/>
      <charset val="128"/>
      <scheme val="minor"/>
    </font>
    <font>
      <u/>
      <sz val="11"/>
      <color theme="10"/>
      <name val="游ゴシック"/>
      <family val="2"/>
      <charset val="128"/>
      <scheme val="minor"/>
    </font>
    <font>
      <b/>
      <sz val="11"/>
      <color theme="1"/>
      <name val="ＭＳ 明朝"/>
      <family val="1"/>
      <charset val="128"/>
    </font>
    <font>
      <sz val="11"/>
      <color theme="0" tint="-0.249977111117893"/>
      <name val="ＭＳ 明朝"/>
      <family val="1"/>
      <charset val="128"/>
    </font>
    <font>
      <b/>
      <sz val="18"/>
      <color theme="1"/>
      <name val="ＭＳ 明朝"/>
      <family val="1"/>
      <charset val="128"/>
    </font>
    <font>
      <sz val="11"/>
      <color theme="0"/>
      <name val="游ゴシック"/>
      <family val="2"/>
      <charset val="128"/>
      <scheme val="minor"/>
    </font>
    <font>
      <sz val="11"/>
      <color rgb="FFFF0000"/>
      <name val="游ゴシック"/>
      <family val="2"/>
      <charset val="128"/>
    </font>
    <font>
      <sz val="16"/>
      <color theme="1"/>
      <name val="ＭＳ 明朝"/>
      <family val="1"/>
      <charset val="128"/>
    </font>
    <font>
      <b/>
      <sz val="9"/>
      <color indexed="81"/>
      <name val="MS P ゴシック"/>
      <family val="3"/>
      <charset val="128"/>
    </font>
    <font>
      <sz val="26"/>
      <color theme="1"/>
      <name val="ＭＳ 明朝"/>
      <family val="1"/>
      <charset val="128"/>
    </font>
    <font>
      <sz val="10"/>
      <color theme="1"/>
      <name val="ＭＳ 明朝"/>
      <family val="1"/>
      <charset val="128"/>
    </font>
    <font>
      <b/>
      <sz val="14"/>
      <color theme="1"/>
      <name val="ＭＳ 明朝"/>
      <family val="1"/>
      <charset val="128"/>
    </font>
    <font>
      <b/>
      <sz val="36"/>
      <color theme="1"/>
      <name val="ＭＳ 明朝"/>
      <family val="1"/>
      <charset val="128"/>
    </font>
    <font>
      <sz val="11"/>
      <color theme="0"/>
      <name val="游ゴシック"/>
      <family val="3"/>
      <charset val="128"/>
      <scheme val="minor"/>
    </font>
    <font>
      <b/>
      <sz val="11"/>
      <color indexed="81"/>
      <name val="MS P ゴシック"/>
      <family val="3"/>
      <charset val="128"/>
    </font>
    <font>
      <sz val="11"/>
      <color rgb="FFFF0000"/>
      <name val="ＭＳ 明朝"/>
      <family val="1"/>
      <charset val="128"/>
    </font>
  </fonts>
  <fills count="8">
    <fill>
      <patternFill patternType="none"/>
    </fill>
    <fill>
      <patternFill patternType="gray125"/>
    </fill>
    <fill>
      <patternFill patternType="solid">
        <fgColor theme="0" tint="-0.249977111117893"/>
        <bgColor indexed="64"/>
      </patternFill>
    </fill>
    <fill>
      <patternFill patternType="solid">
        <fgColor rgb="FFFF0000"/>
        <bgColor indexed="64"/>
      </patternFill>
    </fill>
    <fill>
      <patternFill patternType="solid">
        <fgColor rgb="FFFFFF00"/>
        <bgColor indexed="64"/>
      </patternFill>
    </fill>
    <fill>
      <patternFill patternType="solid">
        <fgColor rgb="FF0070C0"/>
        <bgColor indexed="64"/>
      </patternFill>
    </fill>
    <fill>
      <patternFill patternType="solid">
        <fgColor theme="4" tint="0.59999389629810485"/>
        <bgColor indexed="64"/>
      </patternFill>
    </fill>
    <fill>
      <patternFill patternType="solid">
        <fgColor theme="5" tint="0.59999389629810485"/>
        <bgColor indexed="64"/>
      </patternFill>
    </fill>
  </fills>
  <borders count="1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style="hair">
        <color auto="1"/>
      </right>
      <top style="thin">
        <color auto="1"/>
      </top>
      <bottom style="hair">
        <color auto="1"/>
      </bottom>
      <diagonal/>
    </border>
    <border>
      <left/>
      <right style="hair">
        <color auto="1"/>
      </right>
      <top style="hair">
        <color auto="1"/>
      </top>
      <bottom style="thin">
        <color auto="1"/>
      </bottom>
      <diagonal/>
    </border>
    <border>
      <left/>
      <right style="hair">
        <color auto="1"/>
      </right>
      <top style="hair">
        <color auto="1"/>
      </top>
      <bottom style="hair">
        <color auto="1"/>
      </bottom>
      <diagonal/>
    </border>
    <border>
      <left style="thin">
        <color auto="1"/>
      </left>
      <right style="thin">
        <color auto="1"/>
      </right>
      <top/>
      <bottom style="hair">
        <color auto="1"/>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right style="hair">
        <color auto="1"/>
      </right>
      <top style="thin">
        <color indexed="64"/>
      </top>
      <bottom style="thin">
        <color indexed="64"/>
      </bottom>
      <diagonal/>
    </border>
    <border>
      <left style="hair">
        <color auto="1"/>
      </left>
      <right style="hair">
        <color auto="1"/>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hair">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right/>
      <top style="hair">
        <color auto="1"/>
      </top>
      <bottom style="hair">
        <color auto="1"/>
      </bottom>
      <diagonal/>
    </border>
    <border>
      <left/>
      <right/>
      <top style="hair">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diagonal/>
    </border>
    <border>
      <left/>
      <right style="thin">
        <color auto="1"/>
      </right>
      <top style="hair">
        <color auto="1"/>
      </top>
      <bottom style="thin">
        <color auto="1"/>
      </bottom>
      <diagonal/>
    </border>
    <border>
      <left/>
      <right/>
      <top/>
      <bottom style="hair">
        <color auto="1"/>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right/>
      <top style="hair">
        <color auto="1"/>
      </top>
      <bottom/>
      <diagonal/>
    </border>
    <border>
      <left style="thin">
        <color auto="1"/>
      </left>
      <right style="thin">
        <color auto="1"/>
      </right>
      <top style="hair">
        <color auto="1"/>
      </top>
      <bottom/>
      <diagonal/>
    </border>
    <border>
      <left style="thin">
        <color auto="1"/>
      </left>
      <right/>
      <top style="hair">
        <color auto="1"/>
      </top>
      <bottom/>
      <diagonal/>
    </border>
    <border>
      <left style="thin">
        <color auto="1"/>
      </left>
      <right style="hair">
        <color auto="1"/>
      </right>
      <top style="hair">
        <color auto="1"/>
      </top>
      <bottom/>
      <diagonal/>
    </border>
    <border>
      <left style="hair">
        <color auto="1"/>
      </left>
      <right style="thin">
        <color auto="1"/>
      </right>
      <top style="hair">
        <color auto="1"/>
      </top>
      <bottom/>
      <diagonal/>
    </border>
    <border>
      <left/>
      <right style="hair">
        <color auto="1"/>
      </right>
      <top style="hair">
        <color auto="1"/>
      </top>
      <bottom/>
      <diagonal/>
    </border>
    <border>
      <left style="hair">
        <color auto="1"/>
      </left>
      <right/>
      <top style="thin">
        <color indexed="64"/>
      </top>
      <bottom/>
      <diagonal/>
    </border>
    <border>
      <left style="hair">
        <color auto="1"/>
      </left>
      <right/>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hair">
        <color auto="1"/>
      </right>
      <top/>
      <bottom style="thin">
        <color indexed="64"/>
      </bottom>
      <diagonal/>
    </border>
    <border>
      <left style="hair">
        <color auto="1"/>
      </left>
      <right style="hair">
        <color auto="1"/>
      </right>
      <top/>
      <bottom style="thin">
        <color indexed="64"/>
      </bottom>
      <diagonal/>
    </border>
    <border>
      <left style="hair">
        <color auto="1"/>
      </left>
      <right style="thin">
        <color auto="1"/>
      </right>
      <top/>
      <bottom style="thin">
        <color indexed="64"/>
      </bottom>
      <diagonal/>
    </border>
    <border>
      <left style="hair">
        <color auto="1"/>
      </left>
      <right/>
      <top style="thin">
        <color indexed="64"/>
      </top>
      <bottom style="thin">
        <color indexed="64"/>
      </bottom>
      <diagonal/>
    </border>
    <border>
      <left style="thin">
        <color auto="1"/>
      </left>
      <right style="hair">
        <color auto="1"/>
      </right>
      <top/>
      <bottom style="hair">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hair">
        <color indexed="64"/>
      </top>
      <bottom style="thin">
        <color indexed="64"/>
      </bottom>
      <diagonal/>
    </border>
    <border>
      <left style="hair">
        <color auto="1"/>
      </left>
      <right/>
      <top/>
      <bottom style="hair">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
      <left style="hair">
        <color auto="1"/>
      </left>
      <right style="hair">
        <color auto="1"/>
      </right>
      <top style="medium">
        <color auto="1"/>
      </top>
      <bottom style="thin">
        <color auto="1"/>
      </bottom>
      <diagonal/>
    </border>
    <border>
      <left style="hair">
        <color auto="1"/>
      </left>
      <right style="medium">
        <color auto="1"/>
      </right>
      <top style="medium">
        <color auto="1"/>
      </top>
      <bottom style="thin">
        <color auto="1"/>
      </bottom>
      <diagonal/>
    </border>
    <border>
      <left style="hair">
        <color auto="1"/>
      </left>
      <right style="medium">
        <color auto="1"/>
      </right>
      <top style="thin">
        <color auto="1"/>
      </top>
      <bottom style="thin">
        <color auto="1"/>
      </bottom>
      <diagonal/>
    </border>
    <border>
      <left style="hair">
        <color auto="1"/>
      </left>
      <right style="hair">
        <color auto="1"/>
      </right>
      <top style="thin">
        <color auto="1"/>
      </top>
      <bottom style="medium">
        <color auto="1"/>
      </bottom>
      <diagonal/>
    </border>
    <border>
      <left/>
      <right style="hair">
        <color auto="1"/>
      </right>
      <top/>
      <bottom/>
      <diagonal/>
    </border>
    <border>
      <left style="hair">
        <color auto="1"/>
      </left>
      <right style="thin">
        <color indexed="64"/>
      </right>
      <top style="medium">
        <color auto="1"/>
      </top>
      <bottom style="thin">
        <color indexed="64"/>
      </bottom>
      <diagonal/>
    </border>
    <border>
      <left/>
      <right style="hair">
        <color auto="1"/>
      </right>
      <top style="medium">
        <color auto="1"/>
      </top>
      <bottom style="thin">
        <color auto="1"/>
      </bottom>
      <diagonal/>
    </border>
    <border>
      <left/>
      <right style="hair">
        <color auto="1"/>
      </right>
      <top style="thin">
        <color indexed="64"/>
      </top>
      <bottom/>
      <diagonal/>
    </border>
    <border>
      <left style="medium">
        <color indexed="64"/>
      </left>
      <right/>
      <top/>
      <bottom/>
      <diagonal/>
    </border>
    <border>
      <left/>
      <right style="medium">
        <color auto="1"/>
      </right>
      <top/>
      <bottom/>
      <diagonal/>
    </border>
    <border>
      <left style="hair">
        <color auto="1"/>
      </left>
      <right/>
      <top/>
      <bottom/>
      <diagonal/>
    </border>
    <border>
      <left style="hair">
        <color auto="1"/>
      </left>
      <right/>
      <top/>
      <bottom style="medium">
        <color auto="1"/>
      </bottom>
      <diagonal/>
    </border>
    <border>
      <left style="thin">
        <color auto="1"/>
      </left>
      <right style="hair">
        <color auto="1"/>
      </right>
      <top style="thin">
        <color auto="1"/>
      </top>
      <bottom style="medium">
        <color indexed="64"/>
      </bottom>
      <diagonal/>
    </border>
    <border>
      <left style="hair">
        <color auto="1"/>
      </left>
      <right style="thin">
        <color auto="1"/>
      </right>
      <top style="thin">
        <color auto="1"/>
      </top>
      <bottom style="medium">
        <color indexed="64"/>
      </bottom>
      <diagonal/>
    </border>
    <border>
      <left style="medium">
        <color auto="1"/>
      </left>
      <right/>
      <top/>
      <bottom style="thin">
        <color indexed="64"/>
      </bottom>
      <diagonal/>
    </border>
    <border>
      <left/>
      <right style="hair">
        <color auto="1"/>
      </right>
      <top/>
      <bottom style="medium">
        <color auto="1"/>
      </bottom>
      <diagonal/>
    </border>
    <border>
      <left/>
      <right style="thin">
        <color auto="1"/>
      </right>
      <top/>
      <bottom style="medium">
        <color auto="1"/>
      </bottom>
      <diagonal/>
    </border>
    <border>
      <left style="thin">
        <color auto="1"/>
      </left>
      <right style="medium">
        <color auto="1"/>
      </right>
      <top style="thin">
        <color auto="1"/>
      </top>
      <bottom style="medium">
        <color indexed="64"/>
      </bottom>
      <diagonal/>
    </border>
    <border>
      <left/>
      <right style="medium">
        <color auto="1"/>
      </right>
      <top style="thin">
        <color auto="1"/>
      </top>
      <bottom/>
      <diagonal/>
    </border>
    <border>
      <left style="thin">
        <color indexed="64"/>
      </left>
      <right/>
      <top/>
      <bottom style="medium">
        <color indexed="64"/>
      </bottom>
      <diagonal/>
    </border>
    <border>
      <left/>
      <right style="medium">
        <color auto="1"/>
      </right>
      <top style="thin">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hair">
        <color auto="1"/>
      </right>
      <top style="medium">
        <color indexed="64"/>
      </top>
      <bottom style="hair">
        <color indexed="64"/>
      </bottom>
      <diagonal/>
    </border>
    <border>
      <left style="hair">
        <color auto="1"/>
      </left>
      <right/>
      <top style="medium">
        <color indexed="64"/>
      </top>
      <bottom style="hair">
        <color indexed="64"/>
      </bottom>
      <diagonal/>
    </border>
    <border>
      <left style="medium">
        <color indexed="64"/>
      </left>
      <right/>
      <top style="hair">
        <color indexed="64"/>
      </top>
      <bottom style="thin">
        <color indexed="64"/>
      </bottom>
      <diagonal/>
    </border>
    <border>
      <left style="hair">
        <color auto="1"/>
      </left>
      <right style="hair">
        <color auto="1"/>
      </right>
      <top style="hair">
        <color auto="1"/>
      </top>
      <bottom style="medium">
        <color auto="1"/>
      </bottom>
      <diagonal/>
    </border>
    <border>
      <left style="hair">
        <color auto="1"/>
      </left>
      <right/>
      <top style="hair">
        <color auto="1"/>
      </top>
      <bottom style="medium">
        <color auto="1"/>
      </bottom>
      <diagonal/>
    </border>
    <border>
      <left/>
      <right style="hair">
        <color auto="1"/>
      </right>
      <top style="hair">
        <color auto="1"/>
      </top>
      <bottom style="medium">
        <color auto="1"/>
      </bottom>
      <diagonal/>
    </border>
    <border>
      <left/>
      <right/>
      <top style="hair">
        <color auto="1"/>
      </top>
      <bottom style="medium">
        <color auto="1"/>
      </bottom>
      <diagonal/>
    </border>
    <border>
      <left style="medium">
        <color auto="1"/>
      </left>
      <right/>
      <top style="medium">
        <color auto="1"/>
      </top>
      <bottom style="thin">
        <color auto="1"/>
      </bottom>
      <diagonal/>
    </border>
    <border>
      <left style="medium">
        <color auto="1"/>
      </left>
      <right/>
      <top style="hair">
        <color auto="1"/>
      </top>
      <bottom style="hair">
        <color auto="1"/>
      </bottom>
      <diagonal/>
    </border>
    <border>
      <left style="medium">
        <color auto="1"/>
      </left>
      <right/>
      <top style="hair">
        <color auto="1"/>
      </top>
      <bottom style="medium">
        <color auto="1"/>
      </bottom>
      <diagonal/>
    </border>
    <border>
      <left style="hair">
        <color auto="1"/>
      </left>
      <right/>
      <top style="medium">
        <color auto="1"/>
      </top>
      <bottom style="thin">
        <color auto="1"/>
      </bottom>
      <diagonal/>
    </border>
    <border>
      <left style="thin">
        <color auto="1"/>
      </left>
      <right style="hair">
        <color auto="1"/>
      </right>
      <top style="medium">
        <color auto="1"/>
      </top>
      <bottom style="thin">
        <color auto="1"/>
      </bottom>
      <diagonal/>
    </border>
    <border>
      <left style="thin">
        <color auto="1"/>
      </left>
      <right/>
      <top style="hair">
        <color auto="1"/>
      </top>
      <bottom style="medium">
        <color auto="1"/>
      </bottom>
      <diagonal/>
    </border>
    <border>
      <left/>
      <right style="thin">
        <color auto="1"/>
      </right>
      <top style="hair">
        <color auto="1"/>
      </top>
      <bottom style="medium">
        <color auto="1"/>
      </bottom>
      <diagonal/>
    </border>
    <border>
      <left style="hair">
        <color auto="1"/>
      </left>
      <right style="thin">
        <color auto="1"/>
      </right>
      <top style="hair">
        <color auto="1"/>
      </top>
      <bottom style="medium">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auto="1"/>
      </top>
      <bottom style="thin">
        <color indexed="64"/>
      </bottom>
      <diagonal/>
    </border>
    <border>
      <left/>
      <right style="thin">
        <color indexed="64"/>
      </right>
      <top style="medium">
        <color auto="1"/>
      </top>
      <bottom style="thin">
        <color indexed="64"/>
      </bottom>
      <diagonal/>
    </border>
    <border>
      <left style="thin">
        <color auto="1"/>
      </left>
      <right/>
      <top style="medium">
        <color auto="1"/>
      </top>
      <bottom style="thin">
        <color auto="1"/>
      </bottom>
      <diagonal/>
    </border>
    <border>
      <left style="medium">
        <color auto="1"/>
      </left>
      <right/>
      <top style="thin">
        <color auto="1"/>
      </top>
      <bottom/>
      <diagonal/>
    </border>
    <border>
      <left style="medium">
        <color auto="1"/>
      </left>
      <right/>
      <top style="thin">
        <color auto="1"/>
      </top>
      <bottom style="hair">
        <color auto="1"/>
      </bottom>
      <diagonal/>
    </border>
    <border>
      <left style="thin">
        <color indexed="64"/>
      </left>
      <right style="hair">
        <color auto="1"/>
      </right>
      <top/>
      <bottom style="thin">
        <color indexed="64"/>
      </bottom>
      <diagonal/>
    </border>
    <border>
      <left/>
      <right style="medium">
        <color indexed="64"/>
      </right>
      <top style="thin">
        <color auto="1"/>
      </top>
      <bottom style="hair">
        <color auto="1"/>
      </bottom>
      <diagonal/>
    </border>
    <border>
      <left/>
      <right style="medium">
        <color indexed="64"/>
      </right>
      <top style="hair">
        <color auto="1"/>
      </top>
      <bottom style="hair">
        <color auto="1"/>
      </bottom>
      <diagonal/>
    </border>
    <border>
      <left/>
      <right style="medium">
        <color indexed="64"/>
      </right>
      <top style="hair">
        <color auto="1"/>
      </top>
      <bottom style="medium">
        <color indexed="64"/>
      </bottom>
      <diagonal/>
    </border>
    <border>
      <left style="hair">
        <color auto="1"/>
      </left>
      <right/>
      <top style="hair">
        <color auto="1"/>
      </top>
      <bottom/>
      <diagonal/>
    </border>
    <border diagonalUp="1">
      <left/>
      <right style="hair">
        <color auto="1"/>
      </right>
      <top style="thin">
        <color auto="1"/>
      </top>
      <bottom style="hair">
        <color auto="1"/>
      </bottom>
      <diagonal style="hair">
        <color auto="1"/>
      </diagonal>
    </border>
    <border diagonalUp="1">
      <left style="hair">
        <color auto="1"/>
      </left>
      <right style="thin">
        <color indexed="64"/>
      </right>
      <top style="thin">
        <color auto="1"/>
      </top>
      <bottom style="hair">
        <color auto="1"/>
      </bottom>
      <diagonal style="hair">
        <color auto="1"/>
      </diagonal>
    </border>
    <border>
      <left style="hair">
        <color auto="1"/>
      </left>
      <right style="medium">
        <color indexed="64"/>
      </right>
      <top/>
      <bottom style="hair">
        <color auto="1"/>
      </bottom>
      <diagonal/>
    </border>
    <border>
      <left style="thin">
        <color auto="1"/>
      </left>
      <right style="hair">
        <color auto="1"/>
      </right>
      <top style="thin">
        <color auto="1"/>
      </top>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auto="1"/>
      </right>
      <top style="medium">
        <color indexed="64"/>
      </top>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533">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0" fillId="0" borderId="1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1"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11" xfId="0" applyBorder="1" applyAlignment="1">
      <alignment horizontal="center" vertical="center"/>
    </xf>
    <xf numFmtId="0" fontId="0" fillId="0" borderId="22" xfId="0" applyBorder="1" applyAlignment="1">
      <alignment horizontal="center" vertical="center" shrinkToFit="1"/>
    </xf>
    <xf numFmtId="0" fontId="0" fillId="0" borderId="23" xfId="0" applyBorder="1" applyAlignment="1">
      <alignment horizontal="center" vertical="center" shrinkToFit="1"/>
    </xf>
    <xf numFmtId="0" fontId="0" fillId="0" borderId="50" xfId="0" applyBorder="1" applyAlignment="1">
      <alignment horizontal="center" vertical="center" shrinkToFit="1"/>
    </xf>
    <xf numFmtId="0" fontId="0" fillId="0" borderId="0" xfId="0" applyAlignment="1">
      <alignment vertical="center" textRotation="255"/>
    </xf>
    <xf numFmtId="0" fontId="0" fillId="0" borderId="27" xfId="0" applyBorder="1" applyAlignment="1">
      <alignment horizontal="center" vertical="center" shrinkToFit="1"/>
    </xf>
    <xf numFmtId="0" fontId="0" fillId="0" borderId="0" xfId="0" applyAlignment="1">
      <alignment horizontal="left" vertical="center"/>
    </xf>
    <xf numFmtId="176" fontId="0" fillId="0" borderId="19" xfId="0" applyNumberFormat="1" applyBorder="1" applyAlignment="1">
      <alignment horizontal="center" vertical="center"/>
    </xf>
    <xf numFmtId="177" fontId="0" fillId="0" borderId="19" xfId="0" applyNumberFormat="1" applyBorder="1" applyAlignment="1">
      <alignment horizontal="center" vertical="center"/>
    </xf>
    <xf numFmtId="178" fontId="0" fillId="0" borderId="19" xfId="0" applyNumberFormat="1" applyBorder="1" applyAlignment="1">
      <alignment horizontal="center" vertical="center" shrinkToFit="1"/>
    </xf>
    <xf numFmtId="176" fontId="0" fillId="0" borderId="16" xfId="0" applyNumberFormat="1" applyBorder="1" applyAlignment="1">
      <alignment horizontal="center" vertical="center"/>
    </xf>
    <xf numFmtId="177" fontId="0" fillId="0" borderId="16" xfId="0" applyNumberFormat="1" applyBorder="1" applyAlignment="1">
      <alignment horizontal="center" vertical="center"/>
    </xf>
    <xf numFmtId="178" fontId="0" fillId="0" borderId="16" xfId="0" applyNumberFormat="1" applyBorder="1" applyAlignment="1">
      <alignment horizontal="center" vertical="center" shrinkToFit="1"/>
    </xf>
    <xf numFmtId="176" fontId="0" fillId="0" borderId="29" xfId="0" applyNumberFormat="1" applyBorder="1" applyAlignment="1">
      <alignment horizontal="center" vertical="center"/>
    </xf>
    <xf numFmtId="177" fontId="0" fillId="0" borderId="29" xfId="0" applyNumberFormat="1" applyBorder="1" applyAlignment="1">
      <alignment horizontal="center" vertical="center"/>
    </xf>
    <xf numFmtId="178" fontId="0" fillId="0" borderId="29" xfId="0" applyNumberFormat="1" applyBorder="1" applyAlignment="1">
      <alignment horizontal="center" vertical="center" shrinkToFit="1"/>
    </xf>
    <xf numFmtId="0" fontId="0" fillId="0" borderId="0" xfId="0" applyAlignment="1">
      <alignment horizontal="center" vertical="center" wrapText="1"/>
    </xf>
    <xf numFmtId="0" fontId="0" fillId="0" borderId="0" xfId="0" applyAlignment="1">
      <alignment vertical="center" wrapText="1"/>
    </xf>
    <xf numFmtId="0" fontId="0" fillId="2" borderId="1" xfId="0" applyFill="1" applyBorder="1" applyAlignment="1">
      <alignment horizontal="center" vertical="center"/>
    </xf>
    <xf numFmtId="0" fontId="0" fillId="0" borderId="1" xfId="0" applyBorder="1" applyAlignment="1">
      <alignment horizontal="center" vertical="center" shrinkToFit="1"/>
    </xf>
    <xf numFmtId="0" fontId="0" fillId="0" borderId="0" xfId="0" applyAlignment="1">
      <alignment horizontal="right" vertical="center"/>
    </xf>
    <xf numFmtId="0" fontId="0" fillId="0" borderId="62" xfId="0" applyBorder="1" applyAlignment="1">
      <alignment horizontal="center" vertical="center"/>
    </xf>
    <xf numFmtId="0" fontId="0" fillId="0" borderId="63" xfId="0" applyBorder="1" applyAlignment="1">
      <alignment horizontal="center" vertical="center"/>
    </xf>
    <xf numFmtId="0" fontId="0" fillId="0" borderId="30" xfId="0" applyBorder="1" applyAlignment="1">
      <alignment horizontal="center" vertical="center"/>
    </xf>
    <xf numFmtId="0" fontId="0" fillId="0" borderId="18" xfId="0" applyBorder="1" applyAlignment="1">
      <alignment horizontal="center" vertical="center"/>
    </xf>
    <xf numFmtId="0" fontId="0" fillId="0" borderId="20" xfId="0" applyBorder="1" applyAlignment="1">
      <alignment horizontal="center" vertical="center"/>
    </xf>
    <xf numFmtId="0" fontId="0" fillId="0" borderId="15" xfId="0" applyBorder="1" applyAlignment="1">
      <alignment horizontal="center" vertical="center"/>
    </xf>
    <xf numFmtId="0" fontId="0" fillId="0" borderId="17" xfId="0" applyBorder="1" applyAlignment="1">
      <alignment horizontal="center" vertical="center"/>
    </xf>
    <xf numFmtId="0" fontId="0" fillId="0" borderId="26" xfId="0" applyBorder="1" applyAlignment="1">
      <alignment horizontal="center" vertical="center" shrinkToFit="1"/>
    </xf>
    <xf numFmtId="0" fontId="0" fillId="0" borderId="20" xfId="0" applyBorder="1" applyAlignment="1">
      <alignment horizontal="center" vertical="center" shrinkToFit="1"/>
    </xf>
    <xf numFmtId="0" fontId="0" fillId="0" borderId="54" xfId="0" applyBorder="1" applyAlignment="1">
      <alignment horizontal="center" vertical="center" shrinkToFit="1"/>
    </xf>
    <xf numFmtId="0" fontId="0" fillId="0" borderId="53" xfId="0" applyBorder="1" applyAlignment="1">
      <alignment horizontal="center" vertical="center" shrinkToFit="1"/>
    </xf>
    <xf numFmtId="0" fontId="0" fillId="0" borderId="26" xfId="0" applyBorder="1" applyAlignment="1">
      <alignment horizontal="center" vertical="center"/>
    </xf>
    <xf numFmtId="0" fontId="0" fillId="0" borderId="25" xfId="0" applyBorder="1" applyAlignment="1">
      <alignment horizontal="center" vertical="center"/>
    </xf>
    <xf numFmtId="0" fontId="0" fillId="0" borderId="72" xfId="0" applyBorder="1" applyAlignment="1">
      <alignment horizontal="center" vertical="center"/>
    </xf>
    <xf numFmtId="0" fontId="0" fillId="0" borderId="73" xfId="0" applyBorder="1" applyAlignment="1">
      <alignment horizontal="center" vertical="center"/>
    </xf>
    <xf numFmtId="0" fontId="0" fillId="0" borderId="27" xfId="0" applyBorder="1" applyAlignment="1">
      <alignment horizontal="center" vertical="center"/>
    </xf>
    <xf numFmtId="0" fontId="4" fillId="3" borderId="11" xfId="0" applyFont="1" applyFill="1" applyBorder="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2" fillId="0" borderId="0" xfId="0" applyFont="1">
      <alignment vertical="center"/>
    </xf>
    <xf numFmtId="0" fontId="8" fillId="0" borderId="64" xfId="0" applyFont="1" applyBorder="1">
      <alignment vertical="center"/>
    </xf>
    <xf numFmtId="0" fontId="8" fillId="0" borderId="65" xfId="0" applyFont="1" applyBorder="1">
      <alignment vertical="center"/>
    </xf>
    <xf numFmtId="0" fontId="8" fillId="0" borderId="66" xfId="0" applyFont="1" applyBorder="1">
      <alignment vertical="center"/>
    </xf>
    <xf numFmtId="0" fontId="8" fillId="0" borderId="82" xfId="0" applyFont="1" applyBorder="1">
      <alignment vertical="center"/>
    </xf>
    <xf numFmtId="0" fontId="8" fillId="0" borderId="83" xfId="0" applyFont="1" applyBorder="1">
      <alignment vertical="center"/>
    </xf>
    <xf numFmtId="0" fontId="8" fillId="0" borderId="67" xfId="0" applyFont="1" applyBorder="1">
      <alignment vertical="center"/>
    </xf>
    <xf numFmtId="0" fontId="8" fillId="0" borderId="68" xfId="0" applyFont="1" applyBorder="1">
      <alignment vertical="center"/>
    </xf>
    <xf numFmtId="0" fontId="8" fillId="0" borderId="69" xfId="0" applyFont="1" applyBorder="1">
      <alignment vertical="center"/>
    </xf>
    <xf numFmtId="0" fontId="8" fillId="0" borderId="60" xfId="0" applyFont="1" applyBorder="1" applyAlignment="1">
      <alignment horizontal="center" vertical="center"/>
    </xf>
    <xf numFmtId="0" fontId="8" fillId="0" borderId="61"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31" xfId="0" applyFont="1" applyBorder="1" applyAlignment="1">
      <alignment horizontal="center" vertical="center"/>
    </xf>
    <xf numFmtId="0" fontId="8" fillId="0" borderId="32" xfId="0" applyFont="1" applyBorder="1" applyAlignment="1">
      <alignment horizontal="center" vertical="center"/>
    </xf>
    <xf numFmtId="0" fontId="8" fillId="0" borderId="4"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3" xfId="0" applyFont="1" applyBorder="1">
      <alignment vertical="center"/>
    </xf>
    <xf numFmtId="0" fontId="8" fillId="0" borderId="68" xfId="0" applyFont="1" applyBorder="1" applyAlignment="1">
      <alignment horizontal="center" vertical="center"/>
    </xf>
    <xf numFmtId="0" fontId="8" fillId="0" borderId="6" xfId="0" applyFont="1" applyBorder="1" applyAlignment="1">
      <alignment horizontal="center" vertical="center"/>
    </xf>
    <xf numFmtId="0" fontId="8" fillId="0" borderId="19" xfId="0" applyFont="1" applyBorder="1" applyAlignment="1">
      <alignment horizontal="center" vertical="center"/>
    </xf>
    <xf numFmtId="0" fontId="8" fillId="0" borderId="29" xfId="0" applyFont="1" applyBorder="1" applyAlignment="1">
      <alignment horizontal="center" vertical="center"/>
    </xf>
    <xf numFmtId="0" fontId="8" fillId="0" borderId="20" xfId="0" applyFont="1" applyBorder="1" applyAlignment="1">
      <alignment horizontal="center" vertical="center"/>
    </xf>
    <xf numFmtId="0" fontId="8" fillId="0" borderId="0" xfId="0" applyFont="1" applyAlignment="1">
      <alignment horizontal="left" vertical="center"/>
    </xf>
    <xf numFmtId="0" fontId="0" fillId="0" borderId="5" xfId="0" applyBorder="1">
      <alignment vertical="center"/>
    </xf>
    <xf numFmtId="0" fontId="14" fillId="0" borderId="0" xfId="0" applyFont="1" applyAlignment="1">
      <alignment horizontal="left" vertical="center"/>
    </xf>
    <xf numFmtId="0" fontId="9" fillId="0" borderId="13" xfId="0" applyFont="1" applyBorder="1" applyAlignment="1">
      <alignment horizontal="center" vertical="center" shrinkToFit="1"/>
    </xf>
    <xf numFmtId="177" fontId="9" fillId="0" borderId="13" xfId="0" applyNumberFormat="1" applyFont="1" applyBorder="1" applyAlignment="1">
      <alignment horizontal="center" vertical="center" shrinkToFit="1"/>
    </xf>
    <xf numFmtId="178" fontId="9" fillId="0" borderId="13" xfId="0" applyNumberFormat="1" applyFont="1" applyBorder="1" applyAlignment="1">
      <alignment horizontal="center" vertical="center" shrinkToFit="1"/>
    </xf>
    <xf numFmtId="0" fontId="9" fillId="0" borderId="14" xfId="0" applyFont="1" applyBorder="1" applyAlignment="1">
      <alignment horizontal="center" vertical="center" shrinkToFit="1"/>
    </xf>
    <xf numFmtId="0" fontId="9" fillId="0" borderId="19" xfId="0" applyFont="1" applyBorder="1" applyAlignment="1">
      <alignment horizontal="center" vertical="center" shrinkToFit="1"/>
    </xf>
    <xf numFmtId="177" fontId="9" fillId="0" borderId="19" xfId="0" applyNumberFormat="1" applyFont="1" applyBorder="1" applyAlignment="1">
      <alignment horizontal="center" vertical="center" shrinkToFit="1"/>
    </xf>
    <xf numFmtId="178" fontId="9" fillId="0" borderId="19" xfId="0" applyNumberFormat="1" applyFont="1" applyBorder="1" applyAlignment="1">
      <alignment horizontal="center" vertical="center" shrinkToFit="1"/>
    </xf>
    <xf numFmtId="0" fontId="9" fillId="0" borderId="20" xfId="0" applyFont="1" applyBorder="1" applyAlignment="1">
      <alignment horizontal="center" vertical="center" shrinkToFit="1"/>
    </xf>
    <xf numFmtId="0" fontId="9" fillId="0" borderId="100" xfId="0" applyFont="1" applyBorder="1" applyAlignment="1">
      <alignment horizontal="center" vertical="center" shrinkToFit="1"/>
    </xf>
    <xf numFmtId="177" fontId="9" fillId="0" borderId="100" xfId="0" applyNumberFormat="1" applyFont="1" applyBorder="1" applyAlignment="1">
      <alignment horizontal="center" vertical="center" shrinkToFit="1"/>
    </xf>
    <xf numFmtId="178" fontId="9" fillId="0" borderId="100" xfId="0" applyNumberFormat="1" applyFont="1" applyBorder="1" applyAlignment="1">
      <alignment horizontal="center" vertical="center" shrinkToFit="1"/>
    </xf>
    <xf numFmtId="0" fontId="9" fillId="0" borderId="111" xfId="0" applyFont="1" applyBorder="1" applyAlignment="1">
      <alignment horizontal="center" vertical="center" shrinkToFit="1"/>
    </xf>
    <xf numFmtId="0" fontId="9" fillId="0" borderId="26" xfId="0" applyFont="1" applyBorder="1" applyAlignment="1">
      <alignment horizontal="center" vertical="center"/>
    </xf>
    <xf numFmtId="0" fontId="9" fillId="0" borderId="102" xfId="0" applyFont="1" applyBorder="1" applyAlignment="1">
      <alignment horizontal="center" vertical="center"/>
    </xf>
    <xf numFmtId="0" fontId="9" fillId="0" borderId="24" xfId="0" applyFont="1" applyBorder="1" applyAlignment="1">
      <alignment horizontal="center" vertical="center"/>
    </xf>
    <xf numFmtId="0" fontId="8" fillId="0" borderId="11" xfId="0" applyFont="1" applyBorder="1" applyAlignment="1">
      <alignment horizontal="center" vertical="center"/>
    </xf>
    <xf numFmtId="0" fontId="8" fillId="0" borderId="30" xfId="0" applyFont="1" applyBorder="1" applyAlignment="1">
      <alignment horizontal="center" vertical="center"/>
    </xf>
    <xf numFmtId="0" fontId="8" fillId="0" borderId="10" xfId="0" applyFont="1" applyBorder="1" applyAlignment="1">
      <alignment horizontal="center" vertical="center"/>
    </xf>
    <xf numFmtId="0" fontId="8" fillId="0" borderId="63" xfId="0" applyFont="1" applyBorder="1" applyAlignment="1">
      <alignment horizontal="center" vertical="center"/>
    </xf>
    <xf numFmtId="0" fontId="8" fillId="0" borderId="120" xfId="0" applyFont="1" applyBorder="1" applyAlignment="1">
      <alignment horizontal="center" vertical="center"/>
    </xf>
    <xf numFmtId="0" fontId="9" fillId="0" borderId="0" xfId="0" applyFont="1">
      <alignment vertical="center"/>
    </xf>
    <xf numFmtId="0" fontId="8" fillId="0" borderId="0" xfId="0" applyFont="1" applyAlignment="1">
      <alignment horizontal="left" vertical="center" wrapText="1"/>
    </xf>
    <xf numFmtId="0" fontId="11" fillId="0" borderId="0" xfId="0" applyFont="1">
      <alignment vertical="center"/>
    </xf>
    <xf numFmtId="0" fontId="9" fillId="0" borderId="0" xfId="0" applyFont="1" applyAlignment="1">
      <alignment horizontal="left" vertical="center"/>
    </xf>
    <xf numFmtId="0" fontId="9" fillId="0" borderId="121" xfId="0" applyFont="1" applyBorder="1" applyAlignment="1">
      <alignment horizontal="center" vertical="center"/>
    </xf>
    <xf numFmtId="0" fontId="9" fillId="0" borderId="122" xfId="0" applyFont="1" applyBorder="1" applyAlignment="1">
      <alignment horizontal="center" vertical="center"/>
    </xf>
    <xf numFmtId="0" fontId="9" fillId="0" borderId="123" xfId="0" applyFont="1" applyBorder="1" applyAlignment="1">
      <alignment horizontal="center" vertical="center"/>
    </xf>
    <xf numFmtId="0" fontId="8" fillId="0" borderId="0" xfId="0" applyFont="1" applyAlignment="1">
      <alignment horizontal="center" vertical="center" shrinkToFit="1"/>
    </xf>
    <xf numFmtId="0" fontId="8" fillId="0" borderId="68" xfId="0" applyFont="1" applyBorder="1" applyAlignment="1">
      <alignment horizontal="center" vertical="center" shrinkToFit="1"/>
    </xf>
    <xf numFmtId="0" fontId="8" fillId="0" borderId="0" xfId="0" applyFont="1" applyAlignment="1">
      <alignment vertical="center" shrinkToFit="1"/>
    </xf>
    <xf numFmtId="0" fontId="8" fillId="0" borderId="0" xfId="0" applyFont="1" applyAlignment="1">
      <alignment vertical="center" wrapText="1"/>
    </xf>
    <xf numFmtId="0" fontId="8" fillId="0" borderId="0" xfId="0" applyFont="1" applyAlignment="1">
      <alignment vertical="center" textRotation="255"/>
    </xf>
    <xf numFmtId="0" fontId="16" fillId="0" borderId="0" xfId="0" applyFont="1" applyAlignment="1">
      <alignment vertical="center" shrinkToFit="1"/>
    </xf>
    <xf numFmtId="177" fontId="8" fillId="0" borderId="0" xfId="0" applyNumberFormat="1" applyFont="1" applyAlignment="1">
      <alignment horizontal="center" vertical="center" shrinkToFit="1"/>
    </xf>
    <xf numFmtId="178" fontId="8" fillId="0" borderId="0" xfId="0" applyNumberFormat="1" applyFont="1" applyAlignment="1">
      <alignment horizontal="center" vertical="center" shrinkToFit="1"/>
    </xf>
    <xf numFmtId="0" fontId="8" fillId="0" borderId="94" xfId="0" applyFont="1" applyBorder="1" applyAlignment="1">
      <alignment horizontal="center" vertical="center"/>
    </xf>
    <xf numFmtId="0" fontId="8" fillId="0" borderId="76" xfId="0" applyFont="1" applyBorder="1" applyAlignment="1">
      <alignment horizontal="center" vertical="center"/>
    </xf>
    <xf numFmtId="0" fontId="1" fillId="0" borderId="0" xfId="0" applyFont="1" applyAlignment="1">
      <alignment horizontal="left" vertical="center"/>
    </xf>
    <xf numFmtId="0" fontId="8" fillId="0" borderId="1" xfId="0" applyFont="1" applyBorder="1" applyAlignment="1">
      <alignment horizontal="center" vertical="center"/>
    </xf>
    <xf numFmtId="0" fontId="8" fillId="0" borderId="5" xfId="0" applyFont="1" applyBorder="1">
      <alignment vertical="center"/>
    </xf>
    <xf numFmtId="0" fontId="8" fillId="0" borderId="7" xfId="0" applyFont="1" applyBorder="1" applyAlignment="1">
      <alignment horizontal="center" vertical="center"/>
    </xf>
    <xf numFmtId="0" fontId="8" fillId="0" borderId="8" xfId="0" applyFont="1" applyBorder="1">
      <alignment vertical="center"/>
    </xf>
    <xf numFmtId="0" fontId="8" fillId="0" borderId="9" xfId="0" applyFont="1" applyBorder="1">
      <alignment vertical="center"/>
    </xf>
    <xf numFmtId="0" fontId="8" fillId="0" borderId="2"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4" xfId="0" applyFont="1" applyBorder="1">
      <alignment vertical="center"/>
    </xf>
    <xf numFmtId="0" fontId="16" fillId="0" borderId="5" xfId="0" applyFont="1" applyBorder="1" applyAlignment="1">
      <alignment vertical="center" shrinkToFit="1"/>
    </xf>
    <xf numFmtId="0" fontId="8" fillId="0" borderId="5" xfId="0" applyFont="1" applyBorder="1" applyAlignment="1">
      <alignment vertical="center" textRotation="255"/>
    </xf>
    <xf numFmtId="0" fontId="8" fillId="0" borderId="5" xfId="0" applyFont="1" applyBorder="1" applyAlignment="1">
      <alignment vertical="center" shrinkToFit="1"/>
    </xf>
    <xf numFmtId="0" fontId="8" fillId="0" borderId="6" xfId="0" applyFont="1" applyBorder="1" applyAlignment="1">
      <alignment vertical="center" shrinkToFit="1"/>
    </xf>
    <xf numFmtId="0" fontId="8" fillId="0" borderId="5" xfId="0" applyFont="1" applyBorder="1" applyAlignment="1">
      <alignment vertical="center" wrapText="1"/>
    </xf>
    <xf numFmtId="0" fontId="8" fillId="0" borderId="6" xfId="0" applyFont="1" applyBorder="1" applyAlignment="1">
      <alignment vertical="center" wrapText="1"/>
    </xf>
    <xf numFmtId="0" fontId="12" fillId="0" borderId="0" xfId="0" applyFont="1" applyAlignment="1">
      <alignment vertical="center" shrinkToFit="1"/>
    </xf>
    <xf numFmtId="0" fontId="0" fillId="0" borderId="39" xfId="0" applyBorder="1" applyAlignment="1">
      <alignment horizontal="center" vertical="center"/>
    </xf>
    <xf numFmtId="0" fontId="5" fillId="4" borderId="58" xfId="0" applyFont="1" applyFill="1" applyBorder="1" applyAlignment="1">
      <alignment horizontal="center" vertical="center" wrapText="1"/>
    </xf>
    <xf numFmtId="0" fontId="5" fillId="4" borderId="57" xfId="0" applyFont="1" applyFill="1" applyBorder="1" applyAlignment="1">
      <alignment horizontal="center" vertical="center" wrapText="1"/>
    </xf>
    <xf numFmtId="0" fontId="0" fillId="0" borderId="125" xfId="0" applyBorder="1" applyAlignment="1">
      <alignment horizontal="center" vertical="center"/>
    </xf>
    <xf numFmtId="0" fontId="0" fillId="0" borderId="126" xfId="0" applyBorder="1" applyAlignment="1">
      <alignment horizontal="center" vertical="center"/>
    </xf>
    <xf numFmtId="0" fontId="9" fillId="0" borderId="0" xfId="0" applyFont="1" applyAlignment="1">
      <alignment horizontal="right" vertical="center"/>
    </xf>
    <xf numFmtId="0" fontId="9" fillId="0" borderId="0" xfId="0" applyFont="1" applyAlignment="1">
      <alignment horizontal="center" vertical="center"/>
    </xf>
    <xf numFmtId="0" fontId="16" fillId="0" borderId="0" xfId="0" applyFont="1" applyAlignment="1">
      <alignment horizontal="center" vertical="center"/>
    </xf>
    <xf numFmtId="0" fontId="16" fillId="0" borderId="0" xfId="0" applyFont="1">
      <alignment vertical="center"/>
    </xf>
    <xf numFmtId="0" fontId="25" fillId="0" borderId="0" xfId="0" applyFont="1">
      <alignment vertical="center"/>
    </xf>
    <xf numFmtId="0" fontId="24" fillId="0" borderId="0" xfId="0" applyFont="1">
      <alignment vertical="center"/>
    </xf>
    <xf numFmtId="0" fontId="9" fillId="0" borderId="0" xfId="0" applyFont="1" applyAlignment="1">
      <alignment vertical="center" wrapText="1"/>
    </xf>
    <xf numFmtId="0" fontId="8" fillId="0" borderId="28" xfId="0" applyFont="1" applyBorder="1" applyAlignment="1">
      <alignment horizontal="center" vertical="center"/>
    </xf>
    <xf numFmtId="0" fontId="21" fillId="0" borderId="0" xfId="0" applyFont="1">
      <alignment vertical="center"/>
    </xf>
    <xf numFmtId="0" fontId="8" fillId="0" borderId="8" xfId="0" applyFont="1" applyBorder="1" applyAlignment="1">
      <alignment vertical="center" wrapText="1"/>
    </xf>
    <xf numFmtId="0" fontId="19" fillId="5" borderId="82" xfId="0" applyFont="1" applyFill="1" applyBorder="1" applyAlignment="1">
      <alignment horizontal="center" vertical="center" wrapText="1"/>
    </xf>
    <xf numFmtId="0" fontId="27" fillId="4" borderId="82" xfId="0" applyFont="1" applyFill="1" applyBorder="1" applyAlignment="1">
      <alignment horizontal="center" vertical="center" wrapText="1"/>
    </xf>
    <xf numFmtId="0" fontId="27" fillId="3" borderId="82" xfId="0" applyFont="1" applyFill="1" applyBorder="1" applyAlignment="1">
      <alignment horizontal="center" vertical="center" wrapText="1"/>
    </xf>
    <xf numFmtId="0" fontId="8" fillId="0" borderId="49" xfId="0" applyFont="1" applyBorder="1" applyAlignment="1">
      <alignment vertical="center" wrapText="1"/>
    </xf>
    <xf numFmtId="0" fontId="0" fillId="0" borderId="40" xfId="0" applyBorder="1" applyAlignment="1">
      <alignment horizontal="center" vertical="center"/>
    </xf>
    <xf numFmtId="0" fontId="8" fillId="0" borderId="127" xfId="0" applyFont="1" applyBorder="1" applyAlignment="1">
      <alignment horizontal="center" vertical="center"/>
    </xf>
    <xf numFmtId="0" fontId="4" fillId="0" borderId="41" xfId="0" applyFont="1" applyBorder="1" applyAlignment="1">
      <alignment horizontal="center" vertical="center"/>
    </xf>
    <xf numFmtId="0" fontId="0" fillId="0" borderId="33" xfId="0" applyBorder="1" applyAlignment="1">
      <alignment horizontal="center" vertical="center"/>
    </xf>
    <xf numFmtId="0" fontId="0" fillId="0" borderId="21" xfId="0" applyBorder="1" applyAlignment="1">
      <alignment horizontal="center" vertical="center" shrinkToFit="1"/>
    </xf>
    <xf numFmtId="0" fontId="0" fillId="0" borderId="40" xfId="0" applyBorder="1" applyAlignment="1">
      <alignment horizontal="center" vertical="center" shrinkToFit="1"/>
    </xf>
    <xf numFmtId="0" fontId="0" fillId="0" borderId="29" xfId="0" applyBorder="1" applyAlignment="1">
      <alignment horizontal="center" vertical="center"/>
    </xf>
    <xf numFmtId="0" fontId="0" fillId="0" borderId="19" xfId="0" applyBorder="1" applyAlignment="1">
      <alignment horizontal="center" vertical="center"/>
    </xf>
    <xf numFmtId="0" fontId="0" fillId="0" borderId="16" xfId="0" applyBorder="1" applyAlignment="1">
      <alignment horizontal="center" vertical="center"/>
    </xf>
    <xf numFmtId="0" fontId="0" fillId="0" borderId="59" xfId="0" applyBorder="1" applyAlignment="1">
      <alignment horizontal="center" vertical="center"/>
    </xf>
    <xf numFmtId="49" fontId="0" fillId="0" borderId="59" xfId="0" quotePrefix="1" applyNumberFormat="1" applyBorder="1" applyAlignment="1">
      <alignment horizontal="center" vertical="center"/>
    </xf>
    <xf numFmtId="49" fontId="0" fillId="0" borderId="60" xfId="0" applyNumberFormat="1" applyBorder="1" applyAlignment="1">
      <alignment horizontal="center" vertical="center"/>
    </xf>
    <xf numFmtId="49" fontId="0" fillId="0" borderId="61" xfId="0" applyNumberFormat="1" applyBorder="1" applyAlignment="1">
      <alignment horizontal="center" vertical="center"/>
    </xf>
    <xf numFmtId="49" fontId="0" fillId="0" borderId="25" xfId="0" applyNumberFormat="1" applyBorder="1" applyAlignment="1">
      <alignment horizontal="center" vertical="center"/>
    </xf>
    <xf numFmtId="49" fontId="0" fillId="0" borderId="16" xfId="0" applyNumberFormat="1" applyBorder="1" applyAlignment="1">
      <alignment horizontal="center" vertical="center"/>
    </xf>
    <xf numFmtId="49" fontId="0" fillId="0" borderId="17" xfId="0" applyNumberFormat="1" applyBorder="1" applyAlignment="1">
      <alignment horizontal="center" vertical="center"/>
    </xf>
    <xf numFmtId="49" fontId="0" fillId="0" borderId="28" xfId="0" applyNumberFormat="1" applyBorder="1" applyAlignment="1">
      <alignment horizontal="center" vertical="center" shrinkToFit="1"/>
    </xf>
    <xf numFmtId="49" fontId="0" fillId="0" borderId="29" xfId="0" applyNumberFormat="1" applyBorder="1" applyAlignment="1">
      <alignment horizontal="center" vertical="center" shrinkToFit="1"/>
    </xf>
    <xf numFmtId="49" fontId="0" fillId="0" borderId="30" xfId="0" applyNumberFormat="1" applyBorder="1" applyAlignment="1">
      <alignment horizontal="center" vertical="center" shrinkToFit="1"/>
    </xf>
    <xf numFmtId="49" fontId="0" fillId="0" borderId="25" xfId="0" applyNumberFormat="1" applyBorder="1" applyAlignment="1">
      <alignment horizontal="center" vertical="center" shrinkToFit="1"/>
    </xf>
    <xf numFmtId="49" fontId="0" fillId="0" borderId="16" xfId="0" applyNumberFormat="1" applyBorder="1" applyAlignment="1">
      <alignment horizontal="center" vertical="center" shrinkToFit="1"/>
    </xf>
    <xf numFmtId="49" fontId="0" fillId="0" borderId="17" xfId="0" applyNumberFormat="1" applyBorder="1" applyAlignment="1">
      <alignment horizontal="center" vertical="center" shrinkToFit="1"/>
    </xf>
    <xf numFmtId="0" fontId="0" fillId="0" borderId="12" xfId="0" applyBorder="1" applyAlignment="1">
      <alignment horizontal="center" vertical="center"/>
    </xf>
    <xf numFmtId="0" fontId="0" fillId="0" borderId="14" xfId="0" applyBorder="1" applyAlignment="1">
      <alignment horizontal="center" vertical="center"/>
    </xf>
    <xf numFmtId="0" fontId="0" fillId="0" borderId="52" xfId="0" applyBorder="1" applyAlignment="1">
      <alignment horizontal="center" vertical="center"/>
    </xf>
    <xf numFmtId="0" fontId="0" fillId="0" borderId="53" xfId="0" applyBorder="1" applyAlignment="1">
      <alignment horizontal="center" vertical="center"/>
    </xf>
    <xf numFmtId="0" fontId="0" fillId="0" borderId="1" xfId="0" applyBorder="1" applyAlignment="1">
      <alignment vertical="center" shrinkToFit="1"/>
    </xf>
    <xf numFmtId="0" fontId="0" fillId="0" borderId="41" xfId="0" applyBorder="1" applyAlignment="1">
      <alignment horizontal="center" vertical="center"/>
    </xf>
    <xf numFmtId="14" fontId="0" fillId="0" borderId="28" xfId="0" applyNumberFormat="1" applyBorder="1" applyAlignment="1">
      <alignment horizontal="center" vertical="center" shrinkToFit="1"/>
    </xf>
    <xf numFmtId="0" fontId="0" fillId="0" borderId="71" xfId="0" quotePrefix="1" applyBorder="1" applyAlignment="1">
      <alignment horizontal="center" vertical="center"/>
    </xf>
    <xf numFmtId="14" fontId="0" fillId="0" borderId="26" xfId="0" applyNumberFormat="1" applyBorder="1" applyAlignment="1">
      <alignment horizontal="center" vertical="center" shrinkToFit="1"/>
    </xf>
    <xf numFmtId="14" fontId="0" fillId="0" borderId="25" xfId="0" applyNumberFormat="1" applyBorder="1" applyAlignment="1">
      <alignment horizontal="center" vertical="center" shrinkToFit="1"/>
    </xf>
    <xf numFmtId="0" fontId="0" fillId="0" borderId="28" xfId="0" applyBorder="1" applyAlignment="1">
      <alignment horizontal="center" vertical="center"/>
    </xf>
    <xf numFmtId="0" fontId="0" fillId="0" borderId="7" xfId="0" applyBorder="1">
      <alignment vertical="center"/>
    </xf>
    <xf numFmtId="0" fontId="29" fillId="0" borderId="0" xfId="0" applyFont="1">
      <alignment vertical="center"/>
    </xf>
    <xf numFmtId="0" fontId="0" fillId="0" borderId="128" xfId="0" applyBorder="1" applyAlignment="1">
      <alignment horizontal="center" vertical="center"/>
    </xf>
    <xf numFmtId="0" fontId="0" fillId="0" borderId="0" xfId="0" applyAlignment="1">
      <alignment horizontal="left" vertical="center" wrapText="1"/>
    </xf>
    <xf numFmtId="0" fontId="0" fillId="6" borderId="0" xfId="0" applyFill="1" applyAlignment="1">
      <alignment horizontal="center" vertical="center" wrapText="1"/>
    </xf>
    <xf numFmtId="0" fontId="0" fillId="6" borderId="12" xfId="0" applyFill="1" applyBorder="1" applyAlignment="1">
      <alignment horizontal="center" vertical="center" wrapText="1"/>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8" xfId="0" applyFont="1" applyBorder="1" applyAlignment="1">
      <alignment horizontal="center" vertical="center"/>
    </xf>
    <xf numFmtId="0" fontId="0" fillId="0" borderId="8" xfId="0" applyBorder="1" applyAlignment="1">
      <alignment horizontal="center" vertical="center"/>
    </xf>
    <xf numFmtId="0" fontId="0" fillId="2" borderId="64" xfId="0" applyFill="1" applyBorder="1" applyAlignment="1">
      <alignment horizontal="left" vertical="center" wrapText="1"/>
    </xf>
    <xf numFmtId="0" fontId="0" fillId="2" borderId="65" xfId="0" applyFill="1" applyBorder="1" applyAlignment="1">
      <alignment horizontal="left" vertical="center" wrapText="1"/>
    </xf>
    <xf numFmtId="0" fontId="0" fillId="2" borderId="66" xfId="0" applyFill="1" applyBorder="1" applyAlignment="1">
      <alignment horizontal="left" vertical="center" wrapText="1"/>
    </xf>
    <xf numFmtId="0" fontId="0" fillId="2" borderId="82" xfId="0" applyFill="1" applyBorder="1" applyAlignment="1">
      <alignment horizontal="left" vertical="center" wrapText="1"/>
    </xf>
    <xf numFmtId="0" fontId="0" fillId="2" borderId="0" xfId="0" applyFill="1" applyAlignment="1">
      <alignment horizontal="left" vertical="center" wrapText="1"/>
    </xf>
    <xf numFmtId="0" fontId="0" fillId="2" borderId="83" xfId="0" applyFill="1" applyBorder="1" applyAlignment="1">
      <alignment horizontal="left" vertical="center" wrapText="1"/>
    </xf>
    <xf numFmtId="0" fontId="0" fillId="2" borderId="67" xfId="0" applyFill="1" applyBorder="1" applyAlignment="1">
      <alignment horizontal="left" vertical="center" wrapText="1"/>
    </xf>
    <xf numFmtId="0" fontId="0" fillId="2" borderId="68" xfId="0" applyFill="1" applyBorder="1" applyAlignment="1">
      <alignment horizontal="left" vertical="center" wrapText="1"/>
    </xf>
    <xf numFmtId="0" fontId="0" fillId="2" borderId="69" xfId="0" applyFill="1" applyBorder="1" applyAlignment="1">
      <alignment horizontal="left" vertical="center" wrapText="1"/>
    </xf>
    <xf numFmtId="0" fontId="0" fillId="6" borderId="2" xfId="0" applyFill="1" applyBorder="1" applyAlignment="1">
      <alignment horizontal="center" vertical="center" wrapText="1"/>
    </xf>
    <xf numFmtId="0" fontId="0" fillId="6" borderId="3" xfId="0" applyFill="1" applyBorder="1" applyAlignment="1">
      <alignment horizontal="center" vertical="center" wrapText="1"/>
    </xf>
    <xf numFmtId="0" fontId="0" fillId="6" borderId="4" xfId="0" applyFill="1" applyBorder="1" applyAlignment="1">
      <alignment horizontal="center" vertical="center" wrapText="1"/>
    </xf>
    <xf numFmtId="0" fontId="0" fillId="6" borderId="5" xfId="0" applyFill="1" applyBorder="1" applyAlignment="1">
      <alignment horizontal="center" vertical="center" wrapText="1"/>
    </xf>
    <xf numFmtId="0" fontId="0" fillId="6" borderId="0" xfId="0" applyFill="1" applyAlignment="1">
      <alignment horizontal="center" vertical="center" wrapText="1"/>
    </xf>
    <xf numFmtId="0" fontId="0" fillId="6" borderId="6" xfId="0" applyFill="1" applyBorder="1" applyAlignment="1">
      <alignment horizontal="center" vertical="center" wrapText="1"/>
    </xf>
    <xf numFmtId="0" fontId="0" fillId="6" borderId="7" xfId="0" applyFill="1" applyBorder="1" applyAlignment="1">
      <alignment horizontal="center" vertical="center" wrapText="1"/>
    </xf>
    <xf numFmtId="0" fontId="0" fillId="6" borderId="8" xfId="0" applyFill="1" applyBorder="1" applyAlignment="1">
      <alignment horizontal="center" vertical="center" wrapText="1"/>
    </xf>
    <xf numFmtId="0" fontId="0" fillId="6" borderId="9" xfId="0" applyFill="1" applyBorder="1" applyAlignment="1">
      <alignment horizontal="center" vertical="center" wrapText="1"/>
    </xf>
    <xf numFmtId="0" fontId="0" fillId="0" borderId="5" xfId="0" applyBorder="1" applyAlignment="1">
      <alignment horizontal="right" vertical="center" textRotation="255"/>
    </xf>
    <xf numFmtId="0" fontId="0" fillId="0" borderId="0" xfId="0" applyAlignment="1">
      <alignment horizontal="center" vertical="center"/>
    </xf>
    <xf numFmtId="0" fontId="0" fillId="0" borderId="58" xfId="0" applyBorder="1" applyAlignment="1">
      <alignment horizontal="center" vertical="center" textRotation="255"/>
    </xf>
    <xf numFmtId="0" fontId="0" fillId="0" borderId="42" xfId="0" applyBorder="1" applyAlignment="1">
      <alignment horizontal="center" vertical="center" textRotation="255"/>
    </xf>
    <xf numFmtId="0" fontId="0" fillId="0" borderId="57" xfId="0" applyBorder="1" applyAlignment="1">
      <alignment horizontal="center" vertical="center" textRotation="255"/>
    </xf>
    <xf numFmtId="0" fontId="0" fillId="0" borderId="58" xfId="0" applyBorder="1" applyAlignment="1">
      <alignment horizontal="center" vertical="center"/>
    </xf>
    <xf numFmtId="0" fontId="0" fillId="0" borderId="57" xfId="0" applyBorder="1" applyAlignment="1">
      <alignment horizontal="center" vertical="center"/>
    </xf>
    <xf numFmtId="0" fontId="0" fillId="0" borderId="56" xfId="0" applyBorder="1" applyAlignment="1">
      <alignment horizontal="center" vertical="center"/>
    </xf>
    <xf numFmtId="0" fontId="0" fillId="0" borderId="9" xfId="0" applyBorder="1" applyAlignment="1">
      <alignment horizontal="center" vertical="center"/>
    </xf>
    <xf numFmtId="0" fontId="0" fillId="0" borderId="62"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60" xfId="0" applyBorder="1" applyAlignment="1">
      <alignment horizontal="center" vertical="center"/>
    </xf>
    <xf numFmtId="0" fontId="0" fillId="0" borderId="32" xfId="0" applyBorder="1" applyAlignment="1">
      <alignment horizontal="center" vertical="center"/>
    </xf>
    <xf numFmtId="0" fontId="0" fillId="0" borderId="21" xfId="0" applyBorder="1" applyAlignment="1">
      <alignment horizontal="center" vertical="center"/>
    </xf>
    <xf numFmtId="0" fontId="0" fillId="0" borderId="23" xfId="0" applyBorder="1" applyAlignment="1">
      <alignment horizontal="center" vertical="center"/>
    </xf>
    <xf numFmtId="0" fontId="0" fillId="0" borderId="26"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4"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6" fillId="0" borderId="7" xfId="0" applyFont="1" applyBorder="1" applyAlignment="1">
      <alignment horizontal="center" vertical="center" wrapText="1"/>
    </xf>
    <xf numFmtId="0" fontId="6" fillId="0" borderId="9" xfId="0" applyFont="1" applyBorder="1" applyAlignment="1">
      <alignment horizontal="center" vertical="center" wrapText="1"/>
    </xf>
    <xf numFmtId="0" fontId="0" fillId="0" borderId="21" xfId="0" applyBorder="1" applyAlignment="1">
      <alignment horizontal="center" vertical="center" textRotation="255"/>
    </xf>
    <xf numFmtId="0" fontId="0" fillId="0" borderId="22" xfId="0" applyBorder="1" applyAlignment="1">
      <alignment horizontal="center" vertical="center" textRotation="255"/>
    </xf>
    <xf numFmtId="0" fontId="0" fillId="0" borderId="23" xfId="0" applyBorder="1" applyAlignment="1">
      <alignment horizontal="center" vertical="center" textRotation="255"/>
    </xf>
    <xf numFmtId="0" fontId="5" fillId="4" borderId="21"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0" fillId="0" borderId="1" xfId="0" applyBorder="1" applyAlignment="1">
      <alignment horizontal="center" vertical="center"/>
    </xf>
    <xf numFmtId="0" fontId="0" fillId="0" borderId="45"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46" xfId="0" applyBorder="1" applyAlignment="1">
      <alignment horizontal="center" vertical="center"/>
    </xf>
    <xf numFmtId="0" fontId="0" fillId="0" borderId="37" xfId="0" applyBorder="1" applyAlignment="1">
      <alignment horizontal="center" vertical="center"/>
    </xf>
    <xf numFmtId="0" fontId="0" fillId="0" borderId="47" xfId="0" applyBorder="1" applyAlignment="1">
      <alignment horizontal="center" vertical="center"/>
    </xf>
    <xf numFmtId="0" fontId="0" fillId="0" borderId="51" xfId="0" applyBorder="1" applyAlignment="1">
      <alignment horizontal="center" vertical="center"/>
    </xf>
    <xf numFmtId="0" fontId="0" fillId="0" borderId="49" xfId="0" applyBorder="1" applyAlignment="1">
      <alignment horizontal="center" vertical="center"/>
    </xf>
    <xf numFmtId="0" fontId="0" fillId="0" borderId="48" xfId="0" applyBorder="1" applyAlignment="1">
      <alignment horizontal="center" vertical="center"/>
    </xf>
    <xf numFmtId="0" fontId="6" fillId="4" borderId="7" xfId="0" applyFont="1" applyFill="1" applyBorder="1" applyAlignment="1">
      <alignment horizontal="right" vertical="center"/>
    </xf>
    <xf numFmtId="0" fontId="6" fillId="4" borderId="8" xfId="0" applyFont="1" applyFill="1" applyBorder="1" applyAlignment="1">
      <alignment horizontal="right" vertical="center"/>
    </xf>
    <xf numFmtId="0" fontId="6" fillId="4" borderId="9" xfId="0" applyFont="1" applyFill="1" applyBorder="1" applyAlignment="1">
      <alignment horizontal="right" vertical="center"/>
    </xf>
    <xf numFmtId="0" fontId="0" fillId="0" borderId="42" xfId="0" applyBorder="1" applyAlignment="1">
      <alignment horizontal="center" vertical="center"/>
    </xf>
    <xf numFmtId="0" fontId="0" fillId="0" borderId="58" xfId="0" applyBorder="1" applyAlignment="1">
      <alignment horizontal="center" vertical="center" wrapText="1"/>
    </xf>
    <xf numFmtId="0" fontId="0" fillId="0" borderId="42" xfId="0" applyBorder="1" applyAlignment="1">
      <alignment horizontal="center" vertical="center" wrapText="1"/>
    </xf>
    <xf numFmtId="0" fontId="6" fillId="0" borderId="70" xfId="0" applyFont="1" applyBorder="1" applyAlignment="1">
      <alignment horizontal="center" vertical="center" wrapText="1"/>
    </xf>
    <xf numFmtId="0" fontId="6" fillId="0" borderId="43" xfId="0" applyFont="1" applyBorder="1" applyAlignment="1">
      <alignment horizontal="center" vertical="center" wrapText="1"/>
    </xf>
    <xf numFmtId="0" fontId="0" fillId="0" borderId="38" xfId="0" applyBorder="1" applyAlignment="1">
      <alignment horizontal="center" vertical="center"/>
    </xf>
    <xf numFmtId="0" fontId="0" fillId="0" borderId="43" xfId="0" applyBorder="1" applyAlignment="1">
      <alignment horizontal="center" vertical="center"/>
    </xf>
    <xf numFmtId="0" fontId="1" fillId="7" borderId="62" xfId="0" applyFont="1" applyFill="1" applyBorder="1" applyAlignment="1">
      <alignment horizontal="center" vertical="center"/>
    </xf>
    <xf numFmtId="0" fontId="3" fillId="7" borderId="41" xfId="0" applyFont="1" applyFill="1" applyBorder="1" applyAlignment="1">
      <alignment horizontal="center" vertical="center"/>
    </xf>
    <xf numFmtId="0" fontId="0" fillId="0" borderId="39" xfId="0" applyBorder="1" applyAlignment="1">
      <alignment horizontal="center" vertic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0" xfId="0"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15" fillId="0" borderId="25" xfId="1" applyFill="1" applyBorder="1" applyAlignment="1">
      <alignment horizontal="center" vertical="center"/>
    </xf>
    <xf numFmtId="0" fontId="0" fillId="0" borderId="12" xfId="0" applyBorder="1" applyAlignment="1">
      <alignment horizontal="center" vertical="center" textRotation="255" wrapText="1"/>
    </xf>
    <xf numFmtId="0" fontId="0" fillId="0" borderId="14" xfId="0" applyBorder="1" applyAlignment="1">
      <alignment horizontal="center" vertical="center" textRotation="255" wrapText="1"/>
    </xf>
    <xf numFmtId="0" fontId="0" fillId="0" borderId="18" xfId="0" applyBorder="1" applyAlignment="1">
      <alignment horizontal="center" vertical="center" textRotation="255" wrapText="1"/>
    </xf>
    <xf numFmtId="0" fontId="0" fillId="0" borderId="20" xfId="0" applyBorder="1" applyAlignment="1">
      <alignment horizontal="center" vertical="center" textRotation="255" wrapText="1"/>
    </xf>
    <xf numFmtId="0" fontId="0" fillId="0" borderId="15" xfId="0" applyBorder="1" applyAlignment="1">
      <alignment horizontal="center" vertical="center" textRotation="255" wrapText="1"/>
    </xf>
    <xf numFmtId="0" fontId="0" fillId="0" borderId="17" xfId="0" applyBorder="1" applyAlignment="1">
      <alignment horizontal="center" vertical="center" textRotation="255" wrapText="1"/>
    </xf>
    <xf numFmtId="0" fontId="0" fillId="0" borderId="11" xfId="0" applyBorder="1" applyAlignment="1">
      <alignment horizontal="center" vertical="center"/>
    </xf>
    <xf numFmtId="0" fontId="0" fillId="0" borderId="61" xfId="0" applyBorder="1" applyAlignment="1">
      <alignment horizontal="center" vertical="center"/>
    </xf>
    <xf numFmtId="0" fontId="0" fillId="0" borderId="15" xfId="0" applyBorder="1" applyAlignment="1">
      <alignment horizontal="center" vertical="center"/>
    </xf>
    <xf numFmtId="0" fontId="0" fillId="0" borderId="12" xfId="0" applyBorder="1" applyAlignment="1">
      <alignment horizontal="center" vertical="center"/>
    </xf>
    <xf numFmtId="0" fontId="8" fillId="0" borderId="112" xfId="0" applyFont="1" applyBorder="1" applyAlignment="1">
      <alignment horizontal="center" vertical="center"/>
    </xf>
    <xf numFmtId="0" fontId="8" fillId="0" borderId="113" xfId="0" applyFont="1" applyBorder="1" applyAlignment="1">
      <alignment horizontal="center" vertical="center"/>
    </xf>
    <xf numFmtId="0" fontId="8" fillId="0" borderId="114" xfId="0" applyFont="1" applyBorder="1" applyAlignment="1">
      <alignment horizontal="center" vertical="center"/>
    </xf>
    <xf numFmtId="0" fontId="8" fillId="0" borderId="91" xfId="0" applyFont="1" applyBorder="1" applyAlignment="1">
      <alignment horizontal="center" vertical="center"/>
    </xf>
    <xf numFmtId="0" fontId="9" fillId="0" borderId="105" xfId="0" applyFont="1" applyBorder="1" applyAlignment="1">
      <alignment horizontal="center" vertical="center"/>
    </xf>
    <xf numFmtId="0" fontId="9" fillId="0" borderId="47" xfId="0" applyFont="1" applyBorder="1" applyAlignment="1">
      <alignment horizontal="center" vertical="center"/>
    </xf>
    <xf numFmtId="0" fontId="9" fillId="0" borderId="45" xfId="0" applyFont="1" applyBorder="1" applyAlignment="1">
      <alignment horizontal="center" vertical="center"/>
    </xf>
    <xf numFmtId="0" fontId="9" fillId="0" borderId="35" xfId="0" applyFont="1" applyBorder="1" applyAlignment="1">
      <alignment horizontal="center" vertical="center"/>
    </xf>
    <xf numFmtId="0" fontId="9" fillId="0" borderId="24" xfId="0" applyFont="1" applyBorder="1" applyAlignment="1">
      <alignment horizontal="center" vertical="center"/>
    </xf>
    <xf numFmtId="0" fontId="9" fillId="0" borderId="80" xfId="0" applyFont="1" applyBorder="1" applyAlignment="1">
      <alignment horizontal="center" vertical="center" shrinkToFit="1"/>
    </xf>
    <xf numFmtId="0" fontId="9" fillId="0" borderId="74" xfId="0" applyFont="1" applyBorder="1" applyAlignment="1">
      <alignment horizontal="center" vertical="center" shrinkToFit="1"/>
    </xf>
    <xf numFmtId="0" fontId="9" fillId="0" borderId="75" xfId="0" applyFont="1" applyBorder="1" applyAlignment="1">
      <alignment horizontal="center" vertical="center" shrinkToFit="1"/>
    </xf>
    <xf numFmtId="0" fontId="8" fillId="0" borderId="31" xfId="0" applyFont="1" applyBorder="1" applyAlignment="1">
      <alignment horizontal="center" vertical="center"/>
    </xf>
    <xf numFmtId="0" fontId="8" fillId="0" borderId="32" xfId="0" applyFont="1" applyBorder="1" applyAlignment="1">
      <alignment horizontal="center" vertical="center"/>
    </xf>
    <xf numFmtId="0" fontId="8" fillId="0" borderId="76" xfId="0" applyFont="1" applyBorder="1" applyAlignment="1">
      <alignment horizontal="center" vertical="center"/>
    </xf>
    <xf numFmtId="0" fontId="8" fillId="0" borderId="118" xfId="0" applyFont="1" applyBorder="1" applyAlignment="1">
      <alignment horizontal="center" vertical="center" textRotation="255"/>
    </xf>
    <xf numFmtId="0" fontId="8" fillId="0" borderId="81" xfId="0" applyFont="1" applyBorder="1" applyAlignment="1">
      <alignment horizontal="center" vertical="center" textRotation="255"/>
    </xf>
    <xf numFmtId="0" fontId="8" fillId="0" borderId="82" xfId="0" applyFont="1" applyBorder="1" applyAlignment="1">
      <alignment horizontal="center" vertical="center" textRotation="255"/>
    </xf>
    <xf numFmtId="0" fontId="8" fillId="0" borderId="78" xfId="0" applyFont="1" applyBorder="1" applyAlignment="1">
      <alignment horizontal="center" vertical="center" textRotation="255"/>
    </xf>
    <xf numFmtId="0" fontId="8" fillId="0" borderId="67" xfId="0" applyFont="1" applyBorder="1" applyAlignment="1">
      <alignment horizontal="center" vertical="center" textRotation="255"/>
    </xf>
    <xf numFmtId="0" fontId="8" fillId="0" borderId="89" xfId="0" applyFont="1" applyBorder="1" applyAlignment="1">
      <alignment horizontal="center" vertical="center" textRotation="255"/>
    </xf>
    <xf numFmtId="0" fontId="9" fillId="0" borderId="15" xfId="0" applyFont="1" applyBorder="1" applyAlignment="1">
      <alignment horizontal="center" vertical="center" shrinkToFit="1"/>
    </xf>
    <xf numFmtId="0" fontId="9" fillId="0" borderId="16" xfId="0" applyFont="1" applyBorder="1" applyAlignment="1">
      <alignment horizontal="center" vertical="center" shrinkToFit="1"/>
    </xf>
    <xf numFmtId="0" fontId="9" fillId="0" borderId="17" xfId="0" applyFont="1" applyBorder="1" applyAlignment="1">
      <alignment horizontal="center" vertical="center" shrinkToFit="1"/>
    </xf>
    <xf numFmtId="0" fontId="9" fillId="0" borderId="12" xfId="0" applyFont="1" applyBorder="1" applyAlignment="1">
      <alignment horizontal="center" vertical="center" shrinkToFit="1"/>
    </xf>
    <xf numFmtId="0" fontId="9" fillId="0" borderId="13" xfId="0" applyFont="1" applyBorder="1" applyAlignment="1">
      <alignment horizontal="center" vertical="center" shrinkToFit="1"/>
    </xf>
    <xf numFmtId="0" fontId="9" fillId="0" borderId="14" xfId="0" applyFont="1" applyBorder="1" applyAlignment="1">
      <alignment horizontal="center" vertical="center" shrinkToFit="1"/>
    </xf>
    <xf numFmtId="0" fontId="8" fillId="0" borderId="10" xfId="0" applyFont="1" applyBorder="1" applyAlignment="1">
      <alignment horizontal="center" vertical="center" wrapText="1"/>
    </xf>
    <xf numFmtId="0" fontId="8" fillId="0" borderId="11" xfId="0" applyFont="1" applyBorder="1" applyAlignment="1">
      <alignment horizontal="center" vertical="center"/>
    </xf>
    <xf numFmtId="0" fontId="8" fillId="0" borderId="10" xfId="0" applyFont="1" applyBorder="1" applyAlignment="1">
      <alignment horizontal="center" vertical="center"/>
    </xf>
    <xf numFmtId="0" fontId="8" fillId="0" borderId="86" xfId="0" applyFont="1" applyBorder="1" applyAlignment="1">
      <alignment horizontal="center" vertical="center"/>
    </xf>
    <xf numFmtId="0" fontId="8" fillId="0" borderId="77" xfId="0" applyFont="1" applyBorder="1" applyAlignment="1">
      <alignment horizontal="center" vertical="center"/>
    </xf>
    <xf numFmtId="0" fontId="8" fillId="0" borderId="87" xfId="0" applyFont="1" applyBorder="1" applyAlignment="1">
      <alignment horizontal="center" vertical="center"/>
    </xf>
    <xf numFmtId="0" fontId="9" fillId="0" borderId="108" xfId="0" applyFont="1" applyBorder="1" applyAlignment="1">
      <alignment horizontal="center" vertical="center"/>
    </xf>
    <xf numFmtId="0" fontId="9" fillId="0" borderId="80" xfId="0" applyFont="1" applyBorder="1" applyAlignment="1">
      <alignment horizontal="center" vertical="center"/>
    </xf>
    <xf numFmtId="0" fontId="9" fillId="0" borderId="74" xfId="0" applyFont="1" applyBorder="1" applyAlignment="1">
      <alignment horizontal="center" vertical="center"/>
    </xf>
    <xf numFmtId="0" fontId="9" fillId="0" borderId="79" xfId="0" applyFont="1" applyBorder="1" applyAlignment="1">
      <alignment horizontal="center" vertical="center"/>
    </xf>
    <xf numFmtId="0" fontId="8" fillId="0" borderId="95" xfId="0" applyFont="1" applyBorder="1" applyAlignment="1">
      <alignment horizontal="center" vertical="center"/>
    </xf>
    <xf numFmtId="0" fontId="8" fillId="0" borderId="96" xfId="0" applyFont="1" applyBorder="1" applyAlignment="1">
      <alignment horizontal="center" vertical="center"/>
    </xf>
    <xf numFmtId="0" fontId="8" fillId="0" borderId="97" xfId="0" applyFont="1" applyBorder="1" applyAlignment="1">
      <alignment horizontal="center" vertical="center"/>
    </xf>
    <xf numFmtId="0" fontId="8" fillId="0" borderId="84" xfId="0" applyFont="1" applyBorder="1" applyAlignment="1">
      <alignment horizontal="center" vertical="center"/>
    </xf>
    <xf numFmtId="0" fontId="8" fillId="0" borderId="0" xfId="0" applyFont="1" applyAlignment="1">
      <alignment horizontal="center" vertical="center"/>
    </xf>
    <xf numFmtId="0" fontId="8" fillId="0" borderId="55" xfId="0" applyFont="1" applyBorder="1" applyAlignment="1">
      <alignment horizontal="center" vertical="center"/>
    </xf>
    <xf numFmtId="0" fontId="8" fillId="0" borderId="3" xfId="0" applyFont="1" applyBorder="1" applyAlignment="1">
      <alignment horizontal="center" vertical="center"/>
    </xf>
    <xf numFmtId="0" fontId="8" fillId="0" borderId="56" xfId="0" applyFont="1" applyBorder="1" applyAlignment="1">
      <alignment horizontal="center" vertical="center"/>
    </xf>
    <xf numFmtId="0" fontId="8" fillId="0" borderId="8" xfId="0" applyFont="1" applyBorder="1" applyAlignment="1">
      <alignment horizontal="center" vertical="center"/>
    </xf>
    <xf numFmtId="0" fontId="8" fillId="0" borderId="88" xfId="0" applyFont="1" applyBorder="1" applyAlignment="1">
      <alignment horizontal="center" vertical="center" textRotation="255"/>
    </xf>
    <xf numFmtId="0" fontId="8" fillId="0" borderId="59" xfId="0" applyFont="1" applyBorder="1" applyAlignment="1">
      <alignment horizontal="center" vertical="center" textRotation="255"/>
    </xf>
    <xf numFmtId="0" fontId="9" fillId="0" borderId="104" xfId="0" applyFont="1" applyBorder="1" applyAlignment="1">
      <alignment horizontal="center" vertical="center" shrinkToFit="1"/>
    </xf>
    <xf numFmtId="0" fontId="9" fillId="0" borderId="116" xfId="0" applyFont="1" applyBorder="1" applyAlignment="1">
      <alignment horizontal="center" vertical="center" shrinkToFit="1"/>
    </xf>
    <xf numFmtId="0" fontId="9" fillId="0" borderId="119" xfId="0" applyFont="1" applyBorder="1" applyAlignment="1">
      <alignment horizontal="center" vertical="center"/>
    </xf>
    <xf numFmtId="0" fontId="9" fillId="0" borderId="36" xfId="0" applyFont="1" applyBorder="1" applyAlignment="1">
      <alignment horizontal="center" vertical="center"/>
    </xf>
    <xf numFmtId="0" fontId="9" fillId="0" borderId="106" xfId="0" applyFont="1" applyBorder="1" applyAlignment="1">
      <alignment horizontal="center" vertical="center"/>
    </xf>
    <xf numFmtId="0" fontId="9" fillId="0" borderId="110" xfId="0" applyFont="1" applyBorder="1" applyAlignment="1">
      <alignment horizontal="center" vertical="center"/>
    </xf>
    <xf numFmtId="0" fontId="9" fillId="0" borderId="46" xfId="0" applyFont="1" applyBorder="1" applyAlignment="1">
      <alignment horizontal="center" vertical="center"/>
    </xf>
    <xf numFmtId="0" fontId="9" fillId="0" borderId="37" xfId="0" applyFont="1" applyBorder="1" applyAlignment="1">
      <alignment horizontal="center" vertical="center"/>
    </xf>
    <xf numFmtId="0" fontId="9" fillId="0" borderId="26" xfId="0" applyFont="1" applyBorder="1" applyAlignment="1">
      <alignment horizontal="center" vertical="center"/>
    </xf>
    <xf numFmtId="0" fontId="10" fillId="0" borderId="85" xfId="0" applyFont="1" applyBorder="1" applyAlignment="1">
      <alignment horizontal="center" vertical="center" wrapText="1"/>
    </xf>
    <xf numFmtId="0" fontId="10" fillId="0" borderId="68" xfId="0" applyFont="1" applyBorder="1" applyAlignment="1">
      <alignment horizontal="center" vertical="center" wrapText="1"/>
    </xf>
    <xf numFmtId="0" fontId="8" fillId="0" borderId="39" xfId="0" applyFont="1" applyBorder="1" applyAlignment="1">
      <alignment horizontal="center" vertical="center"/>
    </xf>
    <xf numFmtId="0" fontId="8" fillId="0" borderId="40" xfId="0" applyFont="1" applyBorder="1" applyAlignment="1">
      <alignment horizontal="center" vertical="center"/>
    </xf>
    <xf numFmtId="0" fontId="8" fillId="0" borderId="94" xfId="0" applyFont="1" applyBorder="1" applyAlignment="1">
      <alignment horizontal="center" vertical="center"/>
    </xf>
    <xf numFmtId="0" fontId="9" fillId="0" borderId="70" xfId="0" applyFont="1" applyBorder="1" applyAlignment="1">
      <alignment horizontal="center" vertical="center" shrinkToFit="1"/>
    </xf>
    <xf numFmtId="0" fontId="9" fillId="0" borderId="38" xfId="0" applyFont="1" applyBorder="1" applyAlignment="1">
      <alignment horizontal="center" vertical="center" shrinkToFit="1"/>
    </xf>
    <xf numFmtId="0" fontId="9" fillId="0" borderId="25" xfId="0" applyFont="1" applyBorder="1" applyAlignment="1">
      <alignment horizontal="center" vertical="center" shrinkToFit="1"/>
    </xf>
    <xf numFmtId="0" fontId="9" fillId="0" borderId="45" xfId="0" applyFont="1" applyBorder="1" applyAlignment="1">
      <alignment horizontal="center" vertical="center" shrinkToFit="1"/>
    </xf>
    <xf numFmtId="0" fontId="9" fillId="0" borderId="35" xfId="0" applyFont="1" applyBorder="1" applyAlignment="1">
      <alignment horizontal="center" vertical="center" shrinkToFit="1"/>
    </xf>
    <xf numFmtId="0" fontId="9" fillId="0" borderId="24" xfId="0" applyFont="1" applyBorder="1" applyAlignment="1">
      <alignment horizontal="center" vertical="center" shrinkToFit="1"/>
    </xf>
    <xf numFmtId="0" fontId="8" fillId="0" borderId="68" xfId="0" applyFont="1" applyBorder="1" applyAlignment="1">
      <alignment horizontal="center" vertical="center" shrinkToFit="1"/>
    </xf>
    <xf numFmtId="0" fontId="8" fillId="0" borderId="90" xfId="0" applyFont="1" applyBorder="1" applyAlignment="1">
      <alignment horizontal="center" vertical="center" shrinkToFit="1"/>
    </xf>
    <xf numFmtId="0" fontId="8" fillId="0" borderId="6" xfId="0" applyFont="1" applyBorder="1" applyAlignment="1">
      <alignment horizontal="center" vertical="center"/>
    </xf>
    <xf numFmtId="0" fontId="8" fillId="0" borderId="99" xfId="0" applyFont="1" applyBorder="1" applyAlignment="1">
      <alignment horizontal="center" vertical="center"/>
    </xf>
    <xf numFmtId="0" fontId="8" fillId="0" borderId="38" xfId="0" applyFont="1" applyBorder="1" applyAlignment="1">
      <alignment horizontal="center" vertical="center"/>
    </xf>
    <xf numFmtId="0" fontId="8" fillId="0" borderId="25" xfId="0" applyFont="1" applyBorder="1" applyAlignment="1">
      <alignment horizontal="center" vertical="center"/>
    </xf>
    <xf numFmtId="0" fontId="9" fillId="0" borderId="34" xfId="0" applyFont="1" applyBorder="1" applyAlignment="1">
      <alignment horizontal="center" vertical="center"/>
    </xf>
    <xf numFmtId="0" fontId="9" fillId="0" borderId="46" xfId="0" applyFont="1" applyBorder="1" applyAlignment="1">
      <alignment horizontal="center" vertical="center" shrinkToFit="1"/>
    </xf>
    <xf numFmtId="0" fontId="9" fillId="0" borderId="26" xfId="0" applyFont="1" applyBorder="1" applyAlignment="1">
      <alignment horizontal="center" vertical="center" shrinkToFit="1"/>
    </xf>
    <xf numFmtId="0" fontId="8" fillId="0" borderId="4" xfId="0" applyFont="1" applyBorder="1" applyAlignment="1">
      <alignment horizontal="center" vertical="center"/>
    </xf>
    <xf numFmtId="0" fontId="8" fillId="0" borderId="55" xfId="0" applyFont="1" applyBorder="1" applyAlignment="1">
      <alignment horizontal="center" vertical="center" shrinkToFit="1"/>
    </xf>
    <xf numFmtId="0" fontId="8" fillId="0" borderId="3" xfId="0" applyFont="1" applyBorder="1" applyAlignment="1">
      <alignment horizontal="center" vertical="center" shrinkToFit="1"/>
    </xf>
    <xf numFmtId="0" fontId="8" fillId="0" borderId="4" xfId="0" applyFont="1" applyBorder="1" applyAlignment="1">
      <alignment horizontal="center" vertical="center" shrinkToFit="1"/>
    </xf>
    <xf numFmtId="0" fontId="8" fillId="0" borderId="56"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9" xfId="0" applyFont="1" applyBorder="1" applyAlignment="1">
      <alignment horizontal="center" vertical="center" shrinkToFit="1"/>
    </xf>
    <xf numFmtId="0" fontId="9" fillId="0" borderId="107" xfId="0" applyFont="1" applyBorder="1" applyAlignment="1">
      <alignment horizontal="center" vertical="center"/>
    </xf>
    <xf numFmtId="0" fontId="9" fillId="0" borderId="116" xfId="0" applyFont="1" applyBorder="1" applyAlignment="1">
      <alignment horizontal="center" vertical="center"/>
    </xf>
    <xf numFmtId="0" fontId="9" fillId="0" borderId="117" xfId="0" applyFont="1" applyBorder="1" applyAlignment="1">
      <alignment horizontal="center" vertical="center"/>
    </xf>
    <xf numFmtId="0" fontId="9" fillId="0" borderId="115" xfId="0" applyFont="1" applyBorder="1" applyAlignment="1">
      <alignment horizontal="center" vertical="center"/>
    </xf>
    <xf numFmtId="0" fontId="8" fillId="0" borderId="9" xfId="0" applyFont="1" applyBorder="1" applyAlignment="1">
      <alignment horizontal="center" vertical="center"/>
    </xf>
    <xf numFmtId="0" fontId="12" fillId="0" borderId="0" xfId="0" applyFont="1" applyAlignment="1">
      <alignment horizontal="center" vertical="center"/>
    </xf>
    <xf numFmtId="0" fontId="9" fillId="0" borderId="72" xfId="0" applyFont="1" applyBorder="1" applyAlignment="1">
      <alignment horizontal="center" vertical="center"/>
    </xf>
    <xf numFmtId="0" fontId="8" fillId="0" borderId="104" xfId="0" applyFont="1" applyBorder="1" applyAlignment="1">
      <alignment horizontal="center" vertical="center"/>
    </xf>
    <xf numFmtId="0" fontId="8" fillId="0" borderId="115" xfId="0" applyFont="1" applyBorder="1" applyAlignment="1">
      <alignment horizontal="center" vertical="center"/>
    </xf>
    <xf numFmtId="0" fontId="8" fillId="0" borderId="116" xfId="0" applyFont="1" applyBorder="1" applyAlignment="1">
      <alignment horizontal="center" vertical="center"/>
    </xf>
    <xf numFmtId="0" fontId="8" fillId="0" borderId="84" xfId="0" applyFont="1" applyBorder="1" applyAlignment="1">
      <alignment horizontal="center" vertical="center" shrinkToFit="1"/>
    </xf>
    <xf numFmtId="0" fontId="8" fillId="0" borderId="0" xfId="0" applyFont="1" applyAlignment="1">
      <alignment horizontal="center" vertical="center" shrinkToFit="1"/>
    </xf>
    <xf numFmtId="0" fontId="8" fillId="0" borderId="6" xfId="0" applyFont="1" applyBorder="1" applyAlignment="1">
      <alignment horizontal="center" vertical="center" shrinkToFit="1"/>
    </xf>
    <xf numFmtId="0" fontId="13" fillId="0" borderId="0" xfId="0" applyFont="1" applyAlignment="1">
      <alignment horizontal="left" vertical="center"/>
    </xf>
    <xf numFmtId="0" fontId="13" fillId="0" borderId="83" xfId="0" applyFont="1" applyBorder="1" applyAlignment="1">
      <alignment horizontal="left" vertical="center"/>
    </xf>
    <xf numFmtId="0" fontId="8" fillId="0" borderId="2" xfId="0" applyFont="1" applyBorder="1" applyAlignment="1">
      <alignment horizontal="center" vertical="center"/>
    </xf>
    <xf numFmtId="0" fontId="8" fillId="0" borderId="92" xfId="0" applyFont="1" applyBorder="1" applyAlignment="1">
      <alignment horizontal="center" vertical="center"/>
    </xf>
    <xf numFmtId="0" fontId="8" fillId="0" borderId="93" xfId="0" applyFont="1" applyBorder="1" applyAlignment="1">
      <alignment horizontal="center" vertical="center"/>
    </xf>
    <xf numFmtId="0" fontId="8" fillId="0" borderId="68" xfId="0" applyFont="1" applyBorder="1" applyAlignment="1">
      <alignment horizontal="center" vertical="center"/>
    </xf>
    <xf numFmtId="0" fontId="8" fillId="0" borderId="69" xfId="0" applyFont="1" applyBorder="1" applyAlignment="1">
      <alignment horizontal="center" vertical="center"/>
    </xf>
    <xf numFmtId="0" fontId="8" fillId="0" borderId="98" xfId="0" applyFont="1" applyBorder="1" applyAlignment="1">
      <alignment horizontal="center" vertical="center"/>
    </xf>
    <xf numFmtId="0" fontId="8" fillId="0" borderId="73" xfId="0" applyFont="1" applyBorder="1" applyAlignment="1">
      <alignment horizontal="center" vertical="center"/>
    </xf>
    <xf numFmtId="0" fontId="8" fillId="0" borderId="129" xfId="0" applyFont="1" applyBorder="1" applyAlignment="1">
      <alignment horizontal="center" vertical="center" shrinkToFit="1"/>
    </xf>
    <xf numFmtId="0" fontId="8" fillId="0" borderId="130" xfId="0" applyFont="1" applyBorder="1" applyAlignment="1">
      <alignment horizontal="center" vertical="center" shrinkToFit="1"/>
    </xf>
    <xf numFmtId="0" fontId="8" fillId="0" borderId="131" xfId="0" applyFont="1" applyBorder="1" applyAlignment="1">
      <alignment horizontal="center" vertical="center" shrinkToFit="1"/>
    </xf>
    <xf numFmtId="0" fontId="8" fillId="0" borderId="0" xfId="0" applyFont="1" applyAlignment="1">
      <alignment horizontal="left" vertical="center" wrapText="1"/>
    </xf>
    <xf numFmtId="0" fontId="11" fillId="0" borderId="0" xfId="0" applyFont="1" applyAlignment="1">
      <alignment horizontal="left" vertical="center"/>
    </xf>
    <xf numFmtId="0" fontId="11" fillId="0" borderId="0" xfId="0" applyFont="1" applyAlignment="1">
      <alignment horizontal="center" vertical="center"/>
    </xf>
    <xf numFmtId="0" fontId="8" fillId="0" borderId="67" xfId="0" applyFont="1" applyBorder="1" applyAlignment="1">
      <alignment horizontal="center" vertical="center"/>
    </xf>
    <xf numFmtId="0" fontId="8" fillId="0" borderId="90" xfId="0" applyFont="1" applyBorder="1" applyAlignment="1">
      <alignment horizontal="center" vertical="center"/>
    </xf>
    <xf numFmtId="0" fontId="9" fillId="0" borderId="109" xfId="0" applyFont="1" applyBorder="1" applyAlignment="1">
      <alignment horizontal="center" vertical="center" shrinkToFit="1"/>
    </xf>
    <xf numFmtId="0" fontId="9" fillId="0" borderId="102" xfId="0" applyFont="1" applyBorder="1" applyAlignment="1">
      <alignment horizontal="center" vertical="center" shrinkToFit="1"/>
    </xf>
    <xf numFmtId="0" fontId="9" fillId="0" borderId="109" xfId="0" applyFont="1" applyBorder="1" applyAlignment="1">
      <alignment horizontal="center" vertical="center"/>
    </xf>
    <xf numFmtId="0" fontId="9" fillId="0" borderId="103" xfId="0" applyFont="1" applyBorder="1" applyAlignment="1">
      <alignment horizontal="center" vertical="center"/>
    </xf>
    <xf numFmtId="0" fontId="9" fillId="0" borderId="102" xfId="0" applyFont="1" applyBorder="1" applyAlignment="1">
      <alignment horizontal="center" vertical="center"/>
    </xf>
    <xf numFmtId="0" fontId="9" fillId="0" borderId="101" xfId="0" applyFont="1" applyBorder="1" applyAlignment="1">
      <alignment horizontal="center" vertical="center"/>
    </xf>
    <xf numFmtId="0" fontId="13" fillId="0" borderId="0" xfId="0" applyFont="1" applyAlignment="1">
      <alignment horizontal="left" vertical="center" shrinkToFit="1"/>
    </xf>
    <xf numFmtId="0" fontId="13" fillId="0" borderId="83" xfId="0" applyFont="1" applyBorder="1" applyAlignment="1">
      <alignment horizontal="left" vertical="center" shrinkToFit="1"/>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8" fillId="0" borderId="7" xfId="0" applyFont="1" applyBorder="1" applyAlignment="1">
      <alignment horizontal="center" vertical="center"/>
    </xf>
    <xf numFmtId="0" fontId="8" fillId="0" borderId="5" xfId="0" applyFont="1" applyBorder="1" applyAlignment="1">
      <alignment horizontal="center"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0" xfId="0" applyFont="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21" fillId="0" borderId="0" xfId="0" applyFont="1" applyAlignment="1">
      <alignment horizontal="center" vertical="center"/>
    </xf>
    <xf numFmtId="0" fontId="21" fillId="0" borderId="8" xfId="0" applyFont="1" applyBorder="1" applyAlignment="1">
      <alignment horizontal="center" vertical="center"/>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4" xfId="0" applyFont="1" applyBorder="1" applyAlignment="1">
      <alignment horizontal="center" vertical="center"/>
    </xf>
    <xf numFmtId="0" fontId="23" fillId="0" borderId="5" xfId="0" applyFont="1" applyBorder="1" applyAlignment="1">
      <alignment horizontal="center" vertical="center"/>
    </xf>
    <xf numFmtId="0" fontId="23" fillId="0" borderId="0" xfId="0" applyFont="1" applyAlignment="1">
      <alignment horizontal="center" vertical="center"/>
    </xf>
    <xf numFmtId="0" fontId="23" fillId="0" borderId="6" xfId="0" applyFont="1" applyBorder="1" applyAlignment="1">
      <alignment horizontal="center" vertical="center"/>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23" fillId="0" borderId="9" xfId="0" applyFont="1" applyBorder="1" applyAlignment="1">
      <alignment horizontal="center" vertical="center"/>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9" xfId="0" applyFont="1" applyBorder="1" applyAlignment="1">
      <alignment horizontal="center" vertical="center" wrapText="1"/>
    </xf>
    <xf numFmtId="0" fontId="18" fillId="0" borderId="5" xfId="0" applyFont="1" applyBorder="1" applyAlignment="1">
      <alignment horizontal="center" vertical="center"/>
    </xf>
    <xf numFmtId="0" fontId="18" fillId="0" borderId="0" xfId="0" applyFont="1" applyAlignment="1">
      <alignment horizontal="center" vertical="center"/>
    </xf>
    <xf numFmtId="0" fontId="18" fillId="0" borderId="6" xfId="0" applyFont="1" applyBorder="1" applyAlignment="1">
      <alignment horizontal="center" vertical="center"/>
    </xf>
    <xf numFmtId="0" fontId="12" fillId="0" borderId="0" xfId="0" applyFont="1" applyAlignment="1">
      <alignment horizontal="center" vertical="center" shrinkToFit="1"/>
    </xf>
    <xf numFmtId="0" fontId="12" fillId="0" borderId="68" xfId="0" applyFont="1" applyBorder="1" applyAlignment="1">
      <alignment horizontal="center" vertical="center" shrinkToFit="1"/>
    </xf>
    <xf numFmtId="0" fontId="12" fillId="0" borderId="68" xfId="0" applyFont="1" applyBorder="1" applyAlignment="1">
      <alignment horizontal="center" vertical="center"/>
    </xf>
    <xf numFmtId="0" fontId="8" fillId="0" borderId="0" xfId="0" applyFont="1" applyAlignment="1">
      <alignment horizontal="distributed" vertical="center"/>
    </xf>
    <xf numFmtId="0" fontId="17" fillId="0" borderId="124" xfId="0" applyFont="1" applyBorder="1" applyAlignment="1">
      <alignment horizontal="center" vertical="center"/>
    </xf>
    <xf numFmtId="0" fontId="17" fillId="0" borderId="49" xfId="0" applyFont="1" applyBorder="1" applyAlignment="1">
      <alignment horizontal="center" vertical="center"/>
    </xf>
    <xf numFmtId="0" fontId="17" fillId="0" borderId="54" xfId="0" applyFont="1" applyBorder="1" applyAlignment="1">
      <alignment horizontal="center" vertical="center"/>
    </xf>
    <xf numFmtId="0" fontId="17" fillId="0" borderId="84" xfId="0" applyFont="1" applyBorder="1" applyAlignment="1">
      <alignment horizontal="center" vertical="center"/>
    </xf>
    <xf numFmtId="0" fontId="17" fillId="0" borderId="0" xfId="0" applyFont="1" applyAlignment="1">
      <alignment horizontal="center" vertical="center"/>
    </xf>
    <xf numFmtId="0" fontId="17" fillId="0" borderId="78" xfId="0" applyFont="1" applyBorder="1" applyAlignment="1">
      <alignment horizontal="center" vertical="center"/>
    </xf>
    <xf numFmtId="0" fontId="17" fillId="0" borderId="71" xfId="0" applyFont="1" applyBorder="1" applyAlignment="1">
      <alignment horizontal="center" vertical="center"/>
    </xf>
    <xf numFmtId="0" fontId="17" fillId="0" borderId="44" xfId="0" applyFont="1" applyBorder="1" applyAlignment="1">
      <alignment horizontal="center" vertical="center"/>
    </xf>
    <xf numFmtId="0" fontId="17" fillId="0" borderId="28" xfId="0" applyFont="1" applyBorder="1" applyAlignment="1">
      <alignment horizontal="center" vertical="center"/>
    </xf>
    <xf numFmtId="177" fontId="12" fillId="0" borderId="68" xfId="0" applyNumberFormat="1" applyFont="1" applyBorder="1" applyAlignment="1">
      <alignment horizontal="center" vertical="center" shrinkToFit="1"/>
    </xf>
    <xf numFmtId="0" fontId="21" fillId="0" borderId="2" xfId="0" applyFont="1" applyBorder="1" applyAlignment="1">
      <alignment horizontal="center" vertical="center"/>
    </xf>
    <xf numFmtId="0" fontId="21" fillId="0" borderId="3" xfId="0" applyFont="1" applyBorder="1" applyAlignment="1">
      <alignment horizontal="center" vertical="center"/>
    </xf>
    <xf numFmtId="0" fontId="21" fillId="0" borderId="4" xfId="0" applyFont="1" applyBorder="1" applyAlignment="1">
      <alignment horizontal="center" vertical="center"/>
    </xf>
    <xf numFmtId="0" fontId="21" fillId="0" borderId="7" xfId="0" applyFont="1" applyBorder="1" applyAlignment="1">
      <alignment horizontal="center" vertical="center"/>
    </xf>
    <xf numFmtId="0" fontId="21" fillId="0" borderId="9" xfId="0" applyFont="1" applyBorder="1" applyAlignment="1">
      <alignment horizontal="center" vertical="center"/>
    </xf>
    <xf numFmtId="0" fontId="9" fillId="0" borderId="0" xfId="0" applyFont="1" applyAlignment="1">
      <alignment horizontal="right" vertical="center" shrinkToFit="1"/>
    </xf>
    <xf numFmtId="0" fontId="9" fillId="0" borderId="58" xfId="0" applyFont="1" applyBorder="1" applyAlignment="1">
      <alignment horizontal="center" vertical="center" textRotation="255"/>
    </xf>
    <xf numFmtId="0" fontId="9" fillId="0" borderId="57" xfId="0" applyFont="1" applyBorder="1" applyAlignment="1">
      <alignment horizontal="center" vertical="center" textRotation="255"/>
    </xf>
    <xf numFmtId="0" fontId="8" fillId="0" borderId="1" xfId="0" applyFont="1" applyBorder="1" applyAlignment="1">
      <alignment horizontal="center" vertical="center"/>
    </xf>
    <xf numFmtId="0" fontId="9" fillId="0" borderId="0" xfId="0" quotePrefix="1" applyFont="1" applyAlignment="1">
      <alignment horizontal="center" vertical="center"/>
    </xf>
    <xf numFmtId="0" fontId="9" fillId="0" borderId="0" xfId="0" applyFont="1" applyAlignment="1">
      <alignment horizontal="left" vertical="center" wrapText="1"/>
    </xf>
    <xf numFmtId="0" fontId="8" fillId="0" borderId="22" xfId="0" applyFont="1" applyBorder="1" applyAlignment="1">
      <alignment horizontal="center" vertical="center"/>
    </xf>
    <xf numFmtId="0" fontId="9" fillId="0" borderId="0" xfId="0" applyFont="1" applyAlignment="1">
      <alignment horizontal="center" vertical="center"/>
    </xf>
    <xf numFmtId="0" fontId="8" fillId="0" borderId="23" xfId="0" applyFont="1" applyBorder="1" applyAlignment="1">
      <alignment horizontal="center" vertical="center"/>
    </xf>
    <xf numFmtId="0" fontId="25" fillId="0" borderId="0" xfId="0" applyFont="1" applyAlignment="1">
      <alignment horizontal="center" vertical="center"/>
    </xf>
    <xf numFmtId="0" fontId="24" fillId="0" borderId="0" xfId="0" applyFont="1" applyAlignment="1">
      <alignment horizontal="center" vertical="center"/>
    </xf>
    <xf numFmtId="0" fontId="8" fillId="0" borderId="27" xfId="0" applyFont="1" applyBorder="1" applyAlignment="1">
      <alignment horizontal="center" vertical="center"/>
    </xf>
    <xf numFmtId="0" fontId="8" fillId="0" borderId="19" xfId="0" applyFont="1" applyBorder="1" applyAlignment="1">
      <alignment horizontal="center" vertical="center" shrinkToFit="1"/>
    </xf>
    <xf numFmtId="0" fontId="8" fillId="0" borderId="20" xfId="0" applyFont="1" applyBorder="1" applyAlignment="1">
      <alignment horizontal="center" vertical="center" shrinkToFit="1"/>
    </xf>
    <xf numFmtId="0" fontId="8" fillId="0" borderId="16" xfId="0" applyFont="1" applyBorder="1" applyAlignment="1">
      <alignment horizontal="center" vertical="center" shrinkToFit="1"/>
    </xf>
    <xf numFmtId="0" fontId="8" fillId="0" borderId="17" xfId="0" applyFont="1" applyBorder="1" applyAlignment="1">
      <alignment horizontal="center" vertical="center" shrinkToFit="1"/>
    </xf>
    <xf numFmtId="0" fontId="8" fillId="0" borderId="21" xfId="0" applyFont="1" applyBorder="1" applyAlignment="1">
      <alignment horizontal="center" vertical="center" shrinkToFit="1"/>
    </xf>
    <xf numFmtId="0" fontId="8" fillId="0" borderId="21" xfId="0" applyFont="1" applyBorder="1" applyAlignment="1">
      <alignment horizontal="center" vertical="center"/>
    </xf>
    <xf numFmtId="0" fontId="8" fillId="0" borderId="22" xfId="0" applyFont="1" applyBorder="1" applyAlignment="1">
      <alignment horizontal="center" vertical="center" shrinkToFit="1"/>
    </xf>
    <xf numFmtId="0" fontId="8" fillId="0" borderId="13" xfId="0" applyFont="1" applyBorder="1" applyAlignment="1">
      <alignment horizontal="center" vertical="center" shrinkToFit="1"/>
    </xf>
    <xf numFmtId="0" fontId="8" fillId="0" borderId="14" xfId="0" applyFont="1" applyBorder="1" applyAlignment="1">
      <alignment horizontal="center" vertical="center" shrinkToFit="1"/>
    </xf>
    <xf numFmtId="0" fontId="8" fillId="0" borderId="23" xfId="0" applyFont="1" applyBorder="1" applyAlignment="1">
      <alignment horizontal="center" vertical="center" shrinkToFit="1"/>
    </xf>
    <xf numFmtId="0" fontId="9" fillId="0" borderId="1" xfId="0" applyFont="1" applyBorder="1" applyAlignment="1">
      <alignment horizontal="center" vertical="center"/>
    </xf>
    <xf numFmtId="0" fontId="9" fillId="0" borderId="21" xfId="0" applyFont="1" applyBorder="1" applyAlignment="1">
      <alignment horizontal="center" vertical="center" shrinkToFit="1"/>
    </xf>
    <xf numFmtId="0" fontId="9" fillId="0" borderId="22" xfId="0" applyFont="1" applyBorder="1" applyAlignment="1">
      <alignment horizontal="center" vertical="center" shrinkToFit="1"/>
    </xf>
    <xf numFmtId="0" fontId="9" fillId="0" borderId="23" xfId="0" applyFont="1" applyBorder="1" applyAlignment="1">
      <alignment horizontal="center" vertical="center" shrinkToFit="1"/>
    </xf>
    <xf numFmtId="0" fontId="9" fillId="0" borderId="18" xfId="0" applyFont="1" applyBorder="1" applyAlignment="1">
      <alignment horizontal="center" vertical="center" shrinkToFit="1"/>
    </xf>
    <xf numFmtId="0" fontId="9" fillId="0" borderId="19" xfId="0" applyFont="1" applyBorder="1" applyAlignment="1">
      <alignment horizontal="center" vertical="center" shrinkToFit="1"/>
    </xf>
    <xf numFmtId="0" fontId="8" fillId="0" borderId="63" xfId="0" applyFont="1" applyBorder="1" applyAlignment="1">
      <alignment horizontal="center" vertical="center"/>
    </xf>
    <xf numFmtId="0" fontId="8" fillId="0" borderId="29" xfId="0" applyFont="1" applyBorder="1" applyAlignment="1">
      <alignment horizontal="center" vertical="center"/>
    </xf>
    <xf numFmtId="0" fontId="8" fillId="0" borderId="30"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8" fillId="0" borderId="57" xfId="0" applyFont="1" applyBorder="1" applyAlignment="1">
      <alignment horizontal="center" vertical="center"/>
    </xf>
    <xf numFmtId="0" fontId="9" fillId="0" borderId="1" xfId="0" applyFont="1" applyBorder="1" applyAlignment="1">
      <alignment horizontal="center" vertical="center" textRotation="255"/>
    </xf>
    <xf numFmtId="0" fontId="8" fillId="0" borderId="40" xfId="0" applyFont="1" applyBorder="1" applyAlignment="1">
      <alignment horizontal="left" vertical="center"/>
    </xf>
    <xf numFmtId="0" fontId="8" fillId="0" borderId="41"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9" fillId="0" borderId="0" xfId="0" applyFont="1" applyAlignment="1">
      <alignment horizontal="left" vertical="center"/>
    </xf>
    <xf numFmtId="0" fontId="12" fillId="0" borderId="1" xfId="0" applyFont="1" applyBorder="1" applyAlignment="1">
      <alignment horizontal="center" vertical="center"/>
    </xf>
    <xf numFmtId="0" fontId="21" fillId="0" borderId="1" xfId="0" applyFont="1" applyBorder="1" applyAlignment="1">
      <alignment horizontal="center" vertical="center"/>
    </xf>
    <xf numFmtId="0" fontId="11" fillId="0" borderId="0" xfId="0" applyFont="1" applyAlignment="1">
      <alignment horizontal="left" vertical="center" wrapText="1"/>
    </xf>
    <xf numFmtId="0" fontId="8" fillId="0" borderId="41" xfId="0" applyFont="1" applyBorder="1" applyAlignment="1">
      <alignment horizontal="center" vertical="center"/>
    </xf>
    <xf numFmtId="0" fontId="26" fillId="0" borderId="2" xfId="0" applyFont="1" applyBorder="1" applyAlignment="1">
      <alignment horizontal="center" vertical="center"/>
    </xf>
    <xf numFmtId="0" fontId="26" fillId="0" borderId="3" xfId="0" applyFont="1" applyBorder="1" applyAlignment="1">
      <alignment horizontal="center" vertical="center"/>
    </xf>
    <xf numFmtId="0" fontId="26" fillId="0" borderId="4" xfId="0" applyFont="1" applyBorder="1" applyAlignment="1">
      <alignment horizontal="center" vertical="center"/>
    </xf>
    <xf numFmtId="0" fontId="26" fillId="0" borderId="7"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8" fillId="0" borderId="40" xfId="0" applyFont="1" applyBorder="1" applyAlignment="1">
      <alignment horizontal="right"/>
    </xf>
    <xf numFmtId="0" fontId="8" fillId="0" borderId="41" xfId="0" applyFont="1" applyBorder="1" applyAlignment="1">
      <alignment horizontal="right"/>
    </xf>
    <xf numFmtId="3" fontId="8" fillId="0" borderId="7" xfId="0" applyNumberFormat="1" applyFont="1" applyBorder="1" applyAlignment="1">
      <alignment horizontal="center" vertical="center" wrapText="1"/>
    </xf>
    <xf numFmtId="3" fontId="8" fillId="0" borderId="8" xfId="0" applyNumberFormat="1" applyFont="1" applyBorder="1" applyAlignment="1">
      <alignment horizontal="center" vertical="center" wrapText="1"/>
    </xf>
    <xf numFmtId="0" fontId="26" fillId="0" borderId="40" xfId="0" applyFont="1" applyBorder="1" applyAlignment="1">
      <alignment horizontal="center" vertical="center"/>
    </xf>
    <xf numFmtId="179" fontId="26" fillId="0" borderId="40" xfId="0" applyNumberFormat="1" applyFont="1" applyBorder="1" applyAlignment="1">
      <alignment horizontal="center" vertical="center"/>
    </xf>
    <xf numFmtId="0" fontId="9" fillId="0" borderId="2" xfId="0" applyFont="1" applyBorder="1" applyAlignment="1">
      <alignment horizontal="left" vertical="center"/>
    </xf>
    <xf numFmtId="0" fontId="9" fillId="0" borderId="3" xfId="0" applyFont="1" applyBorder="1" applyAlignment="1">
      <alignment horizontal="left" vertical="center"/>
    </xf>
  </cellXfs>
  <cellStyles count="2">
    <cellStyle name="ハイパーリンク" xfId="1" builtinId="8"/>
    <cellStyle name="標準" xfId="0" builtinId="0"/>
  </cellStyles>
  <dxfs count="5">
    <dxf>
      <fill>
        <patternFill>
          <bgColor theme="5" tint="0.59996337778862885"/>
        </patternFill>
      </fill>
    </dxf>
    <dxf>
      <fill>
        <patternFill>
          <bgColor theme="7" tint="0.59996337778862885"/>
        </patternFill>
      </fill>
    </dxf>
    <dxf>
      <fill>
        <patternFill>
          <bgColor theme="5" tint="0.59996337778862885"/>
        </patternFill>
      </fill>
    </dxf>
    <dxf>
      <fill>
        <patternFill>
          <bgColor theme="5" tint="0.59996337778862885"/>
        </patternFill>
      </fill>
    </dxf>
    <dxf>
      <fill>
        <patternFill>
          <bgColor theme="7"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266700</xdr:colOff>
      <xdr:row>15</xdr:row>
      <xdr:rowOff>228600</xdr:rowOff>
    </xdr:from>
    <xdr:to>
      <xdr:col>9</xdr:col>
      <xdr:colOff>428625</xdr:colOff>
      <xdr:row>20</xdr:row>
      <xdr:rowOff>219075</xdr:rowOff>
    </xdr:to>
    <xdr:sp macro="" textlink="">
      <xdr:nvSpPr>
        <xdr:cNvPr id="2" name="右中かっこ 1">
          <a:extLst>
            <a:ext uri="{FF2B5EF4-FFF2-40B4-BE49-F238E27FC236}">
              <a16:creationId xmlns:a16="http://schemas.microsoft.com/office/drawing/2014/main" id="{FB825A31-D9CE-48CB-979E-6E0DE3CAB25C}"/>
            </a:ext>
          </a:extLst>
        </xdr:cNvPr>
        <xdr:cNvSpPr/>
      </xdr:nvSpPr>
      <xdr:spPr>
        <a:xfrm>
          <a:off x="6438900" y="3086100"/>
          <a:ext cx="161925" cy="119062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26</xdr:col>
      <xdr:colOff>74542</xdr:colOff>
      <xdr:row>20</xdr:row>
      <xdr:rowOff>140804</xdr:rowOff>
    </xdr:from>
    <xdr:to>
      <xdr:col>28</xdr:col>
      <xdr:colOff>103531</xdr:colOff>
      <xdr:row>22</xdr:row>
      <xdr:rowOff>66308</xdr:rowOff>
    </xdr:to>
    <xdr:pic>
      <xdr:nvPicPr>
        <xdr:cNvPr id="3" name="図 1">
          <a:extLst>
            <a:ext uri="{FF2B5EF4-FFF2-40B4-BE49-F238E27FC236}">
              <a16:creationId xmlns:a16="http://schemas.microsoft.com/office/drawing/2014/main" id="{9802C397-6AB0-47A4-9A93-7B8A7E300BA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31564" y="2286000"/>
          <a:ext cx="426554" cy="422460"/>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5522F-AC84-43E7-82F4-24D1042E5189}">
  <sheetPr>
    <tabColor rgb="FFFF0000"/>
  </sheetPr>
  <dimension ref="A1:AH54"/>
  <sheetViews>
    <sheetView tabSelected="1" view="pageBreakPreview" zoomScaleNormal="100" zoomScaleSheetLayoutView="100" workbookViewId="0">
      <selection sqref="A1:H3"/>
    </sheetView>
  </sheetViews>
  <sheetFormatPr defaultRowHeight="17.649999999999999"/>
  <cols>
    <col min="1" max="7" width="9" style="1"/>
    <col min="8" max="8" width="10.25" style="1" bestFit="1" customWidth="1"/>
    <col min="9" max="10" width="9.25" style="1" bestFit="1" customWidth="1"/>
    <col min="11" max="13" width="9" style="1"/>
    <col min="14" max="14" width="15.125" style="1" bestFit="1" customWidth="1"/>
    <col min="15" max="15" width="2.5" style="1" customWidth="1"/>
    <col min="16" max="24" width="2.5" style="49" bestFit="1" customWidth="1"/>
    <col min="25" max="33" width="10.5" style="1" bestFit="1" customWidth="1"/>
    <col min="34" max="16384" width="9" style="1"/>
  </cols>
  <sheetData>
    <row r="1" spans="1:34" ht="18.75" customHeight="1">
      <c r="A1" s="195" t="s">
        <v>161</v>
      </c>
      <c r="B1" s="196"/>
      <c r="C1" s="196"/>
      <c r="D1" s="196"/>
      <c r="E1" s="196"/>
      <c r="F1" s="196"/>
      <c r="G1" s="196"/>
      <c r="H1" s="197"/>
      <c r="I1" s="150" t="s">
        <v>245</v>
      </c>
      <c r="J1" t="s">
        <v>246</v>
      </c>
      <c r="L1" s="26"/>
      <c r="M1" s="27"/>
    </row>
    <row r="2" spans="1:34" ht="18.75" customHeight="1">
      <c r="A2" s="198"/>
      <c r="B2" s="199"/>
      <c r="C2" s="199"/>
      <c r="D2" s="199"/>
      <c r="E2" s="199"/>
      <c r="F2" s="199"/>
      <c r="G2" s="199"/>
      <c r="H2" s="200"/>
      <c r="I2" s="148" t="s">
        <v>245</v>
      </c>
      <c r="J2" s="27" t="s">
        <v>243</v>
      </c>
      <c r="K2" s="26"/>
      <c r="L2" s="26"/>
      <c r="M2" s="27"/>
    </row>
    <row r="3" spans="1:34" ht="18" thickBot="1">
      <c r="A3" s="201"/>
      <c r="B3" s="202"/>
      <c r="C3" s="202"/>
      <c r="D3" s="202"/>
      <c r="E3" s="202"/>
      <c r="F3" s="202"/>
      <c r="G3" s="202"/>
      <c r="H3" s="203"/>
      <c r="I3" s="149" t="s">
        <v>245</v>
      </c>
      <c r="J3" t="s">
        <v>244</v>
      </c>
      <c r="K3" s="26"/>
      <c r="L3" s="26"/>
      <c r="M3" s="27"/>
    </row>
    <row r="4" spans="1:34">
      <c r="E4" s="2" t="s">
        <v>7</v>
      </c>
    </row>
    <row r="5" spans="1:34" ht="18.75" customHeight="1">
      <c r="A5" s="215" t="s">
        <v>22</v>
      </c>
      <c r="B5" s="7" t="s">
        <v>1</v>
      </c>
      <c r="C5" s="154"/>
      <c r="D5" s="3" t="s">
        <v>0</v>
      </c>
      <c r="E5" s="47"/>
      <c r="F5" s="29" t="s">
        <v>2</v>
      </c>
      <c r="G5" s="154"/>
      <c r="H5" s="7" t="s">
        <v>3</v>
      </c>
      <c r="I5" s="154"/>
      <c r="K5" s="194" t="s">
        <v>247</v>
      </c>
      <c r="L5" s="194"/>
      <c r="M5" s="194"/>
      <c r="N5" s="194"/>
      <c r="Z5" s="7"/>
      <c r="AA5" s="28" t="e">
        <f>VLOOKUP($C$5,$Z$6:$AH$14,2,FALSE)</f>
        <v>#N/A</v>
      </c>
      <c r="AB5" s="28" t="e">
        <f>VLOOKUP($C$5,$Z$6:$AH$14,3,FALSE)</f>
        <v>#N/A</v>
      </c>
      <c r="AC5" s="28" t="e">
        <f>VLOOKUP($C$5,$Z$6:$AH$14,4,FALSE)</f>
        <v>#N/A</v>
      </c>
      <c r="AD5" s="28" t="e">
        <f>VLOOKUP($C$5,$Z$6:$AH$14,5,FALSE)</f>
        <v>#N/A</v>
      </c>
      <c r="AE5" s="28" t="e">
        <f>VLOOKUP($C$5,$Z$6:$AH$14,6,FALSE)</f>
        <v>#N/A</v>
      </c>
      <c r="AF5" s="28" t="e">
        <f>VLOOKUP($C$5,$Z$6:$AH$14,7,FALSE)</f>
        <v>#N/A</v>
      </c>
      <c r="AG5" s="28" t="e">
        <f>VLOOKUP($C$5,$Z$6:$AH$14,8,FALSE)</f>
        <v>#N/A</v>
      </c>
      <c r="AH5" s="28" t="e">
        <f>VLOOKUP($C$5,$Z$6:$AH$14,9,FALSE)</f>
        <v>#N/A</v>
      </c>
    </row>
    <row r="6" spans="1:34">
      <c r="A6" s="216"/>
      <c r="B6" s="4" t="s">
        <v>5</v>
      </c>
      <c r="C6" s="232" t="str">
        <f>PHONETIC(C7)</f>
        <v/>
      </c>
      <c r="D6" s="233"/>
      <c r="E6" s="233"/>
      <c r="F6" s="234"/>
      <c r="G6" s="1" t="s">
        <v>259</v>
      </c>
      <c r="H6" s="264"/>
      <c r="I6" s="265"/>
      <c r="J6" s="213" t="s">
        <v>249</v>
      </c>
      <c r="K6" s="204" t="s">
        <v>248</v>
      </c>
      <c r="L6" s="205"/>
      <c r="M6" s="205"/>
      <c r="N6" s="206"/>
      <c r="O6" s="189"/>
      <c r="Z6" s="28" t="s">
        <v>58</v>
      </c>
      <c r="AA6" s="7" t="s">
        <v>56</v>
      </c>
      <c r="AB6" s="7" t="s">
        <v>57</v>
      </c>
      <c r="AC6" s="7" t="s">
        <v>57</v>
      </c>
      <c r="AD6" s="7" t="s">
        <v>57</v>
      </c>
      <c r="AE6" s="7" t="s">
        <v>57</v>
      </c>
      <c r="AF6" s="7" t="s">
        <v>57</v>
      </c>
      <c r="AG6" s="7" t="s">
        <v>57</v>
      </c>
      <c r="AH6" s="7" t="s">
        <v>57</v>
      </c>
    </row>
    <row r="7" spans="1:34">
      <c r="A7" s="216"/>
      <c r="B7" s="5" t="s">
        <v>4</v>
      </c>
      <c r="C7" s="229"/>
      <c r="D7" s="230"/>
      <c r="E7" s="230"/>
      <c r="F7" s="231"/>
      <c r="G7" s="187" t="s">
        <v>4</v>
      </c>
      <c r="H7" s="233"/>
      <c r="I7" s="234"/>
      <c r="J7" s="213"/>
      <c r="K7" s="207"/>
      <c r="L7" s="208"/>
      <c r="M7" s="208"/>
      <c r="N7" s="209"/>
      <c r="O7" s="190"/>
      <c r="P7" s="191">
        <v>1</v>
      </c>
      <c r="Q7" s="191">
        <v>2</v>
      </c>
      <c r="R7" s="191">
        <v>3</v>
      </c>
      <c r="S7" s="191">
        <v>4</v>
      </c>
      <c r="T7" s="191">
        <v>5</v>
      </c>
      <c r="U7" s="191">
        <v>6</v>
      </c>
      <c r="V7" s="191">
        <v>7</v>
      </c>
      <c r="W7" s="191">
        <v>8</v>
      </c>
      <c r="X7" s="192">
        <v>9</v>
      </c>
      <c r="Z7" s="28" t="s">
        <v>55</v>
      </c>
      <c r="AA7" s="7" t="s">
        <v>59</v>
      </c>
      <c r="AB7" s="7" t="s">
        <v>60</v>
      </c>
      <c r="AC7" s="7" t="s">
        <v>61</v>
      </c>
      <c r="AD7" s="7" t="s">
        <v>62</v>
      </c>
      <c r="AE7" s="7" t="s">
        <v>63</v>
      </c>
      <c r="AF7" s="7" t="s">
        <v>64</v>
      </c>
      <c r="AG7" s="7" t="s">
        <v>57</v>
      </c>
      <c r="AH7" s="7" t="s">
        <v>57</v>
      </c>
    </row>
    <row r="8" spans="1:34">
      <c r="A8" s="216"/>
      <c r="B8" s="12" t="s">
        <v>45</v>
      </c>
      <c r="C8" s="229"/>
      <c r="D8" s="230"/>
      <c r="E8" s="230"/>
      <c r="F8" s="231"/>
      <c r="G8" s="161" t="s">
        <v>6</v>
      </c>
      <c r="H8" s="235"/>
      <c r="I8" s="236"/>
      <c r="J8" s="213"/>
      <c r="K8" s="207"/>
      <c r="L8" s="208"/>
      <c r="M8" s="208"/>
      <c r="N8" s="209"/>
      <c r="O8" s="193" t="str">
        <f>MID(C8,1,1)</f>
        <v/>
      </c>
      <c r="P8" s="73" t="str">
        <f>MID(C8,2,1)</f>
        <v/>
      </c>
      <c r="Q8" s="73" t="str">
        <f>MID(C8,3,1)</f>
        <v/>
      </c>
      <c r="R8" s="73" t="str">
        <f>MID(C8,4,1)</f>
        <v/>
      </c>
      <c r="S8" s="73" t="str">
        <f>MID(C8,5,1)</f>
        <v/>
      </c>
      <c r="T8" s="73" t="str">
        <f>MID(C8,6,1)</f>
        <v/>
      </c>
      <c r="U8" s="73" t="str">
        <f>MID(C8,7,1)</f>
        <v/>
      </c>
      <c r="V8" s="73" t="str">
        <f>MID(C8,8,1)</f>
        <v/>
      </c>
      <c r="W8" s="73" t="str">
        <f>MID(C8,9,1)</f>
        <v/>
      </c>
      <c r="X8" s="75" t="str">
        <f>MID(C8,10,1)</f>
        <v/>
      </c>
      <c r="Z8" s="28" t="s">
        <v>65</v>
      </c>
      <c r="AA8" s="7" t="s">
        <v>66</v>
      </c>
      <c r="AB8" s="7" t="s">
        <v>67</v>
      </c>
      <c r="AC8" s="7" t="s">
        <v>68</v>
      </c>
      <c r="AD8" s="7" t="s">
        <v>69</v>
      </c>
      <c r="AE8" s="7" t="s">
        <v>70</v>
      </c>
      <c r="AF8" s="7" t="s">
        <v>71</v>
      </c>
      <c r="AG8" s="7" t="s">
        <v>72</v>
      </c>
      <c r="AH8" s="7" t="s">
        <v>73</v>
      </c>
    </row>
    <row r="9" spans="1:34">
      <c r="A9" s="216"/>
      <c r="B9" s="227" t="s">
        <v>8</v>
      </c>
      <c r="C9" s="3" t="s">
        <v>9</v>
      </c>
      <c r="D9" s="226" t="s">
        <v>10</v>
      </c>
      <c r="E9" s="226"/>
      <c r="F9" s="222" t="s">
        <v>11</v>
      </c>
      <c r="G9" s="223"/>
      <c r="H9" s="223"/>
      <c r="I9" s="224"/>
      <c r="J9" s="213"/>
      <c r="K9" s="207"/>
      <c r="L9" s="208"/>
      <c r="M9" s="208"/>
      <c r="N9" s="209"/>
      <c r="O9" s="189"/>
      <c r="P9" s="151"/>
      <c r="Q9" s="151"/>
      <c r="R9" s="151"/>
      <c r="S9" s="151"/>
      <c r="T9" s="151"/>
      <c r="U9" s="151"/>
      <c r="V9" s="151"/>
      <c r="W9" s="151"/>
      <c r="X9" s="151"/>
      <c r="Z9" s="28" t="s">
        <v>74</v>
      </c>
      <c r="AA9" s="7" t="s">
        <v>75</v>
      </c>
      <c r="AB9" s="7" t="s">
        <v>76</v>
      </c>
      <c r="AC9" s="7" t="s">
        <v>77</v>
      </c>
      <c r="AD9" s="7" t="s">
        <v>78</v>
      </c>
      <c r="AE9" s="7" t="s">
        <v>79</v>
      </c>
      <c r="AF9" s="7"/>
      <c r="AG9" s="7"/>
      <c r="AH9" s="7"/>
    </row>
    <row r="10" spans="1:34">
      <c r="A10" s="216"/>
      <c r="B10" s="228"/>
      <c r="C10" s="161"/>
      <c r="D10" s="225"/>
      <c r="E10" s="225"/>
      <c r="F10" s="220"/>
      <c r="G10" s="194"/>
      <c r="H10" s="194"/>
      <c r="I10" s="221"/>
      <c r="J10" s="213"/>
      <c r="K10" s="207"/>
      <c r="L10" s="208"/>
      <c r="M10" s="208"/>
      <c r="N10" s="209"/>
      <c r="O10" s="189"/>
      <c r="P10" s="109"/>
      <c r="Q10" s="109"/>
      <c r="R10" s="109"/>
      <c r="S10" s="109"/>
      <c r="T10" s="109"/>
      <c r="U10" s="109"/>
      <c r="V10" s="109"/>
      <c r="W10" s="109"/>
      <c r="X10" s="109"/>
      <c r="Z10" s="28" t="s">
        <v>80</v>
      </c>
      <c r="AA10" s="7" t="s">
        <v>81</v>
      </c>
      <c r="AB10" s="7" t="s">
        <v>82</v>
      </c>
      <c r="AC10" s="7" t="s">
        <v>83</v>
      </c>
      <c r="AD10" s="7" t="s">
        <v>84</v>
      </c>
      <c r="AE10" s="7" t="s">
        <v>57</v>
      </c>
      <c r="AF10" s="7" t="s">
        <v>57</v>
      </c>
      <c r="AG10" s="7" t="s">
        <v>57</v>
      </c>
      <c r="AH10" s="7" t="s">
        <v>57</v>
      </c>
    </row>
    <row r="11" spans="1:34">
      <c r="A11" s="216"/>
      <c r="B11" s="218" t="s">
        <v>12</v>
      </c>
      <c r="C11" s="8" t="s">
        <v>13</v>
      </c>
      <c r="D11" s="9" t="s">
        <v>14</v>
      </c>
      <c r="E11" s="10" t="s">
        <v>15</v>
      </c>
      <c r="F11" s="218" t="s">
        <v>16</v>
      </c>
      <c r="G11" s="8" t="s">
        <v>13</v>
      </c>
      <c r="H11" s="9" t="s">
        <v>14</v>
      </c>
      <c r="I11" s="10" t="s">
        <v>15</v>
      </c>
      <c r="J11" s="213"/>
      <c r="K11" s="207"/>
      <c r="L11" s="208"/>
      <c r="M11" s="208"/>
      <c r="N11" s="209"/>
      <c r="O11" s="189"/>
      <c r="P11" s="109"/>
      <c r="Q11" s="109"/>
      <c r="R11" s="109"/>
      <c r="S11" s="109"/>
      <c r="T11" s="109"/>
      <c r="U11" s="109"/>
      <c r="V11" s="109"/>
      <c r="W11" s="109"/>
      <c r="X11" s="109"/>
      <c r="Z11" s="28" t="s">
        <v>85</v>
      </c>
      <c r="AA11" s="7" t="s">
        <v>86</v>
      </c>
      <c r="AB11" s="7" t="s">
        <v>87</v>
      </c>
      <c r="AC11" s="7" t="s">
        <v>88</v>
      </c>
      <c r="AD11" s="7" t="s">
        <v>89</v>
      </c>
      <c r="AE11" s="7" t="s">
        <v>90</v>
      </c>
      <c r="AF11" s="7" t="s">
        <v>91</v>
      </c>
      <c r="AG11" s="7" t="s">
        <v>57</v>
      </c>
      <c r="AH11" s="7" t="s">
        <v>57</v>
      </c>
    </row>
    <row r="12" spans="1:34">
      <c r="A12" s="217"/>
      <c r="B12" s="219"/>
      <c r="C12" s="162"/>
      <c r="D12" s="163"/>
      <c r="E12" s="164"/>
      <c r="F12" s="219"/>
      <c r="G12" s="165"/>
      <c r="H12" s="166"/>
      <c r="I12" s="167"/>
      <c r="J12" s="213"/>
      <c r="K12" s="210"/>
      <c r="L12" s="211"/>
      <c r="M12" s="211"/>
      <c r="N12" s="212"/>
      <c r="O12" s="189"/>
      <c r="P12" s="109"/>
      <c r="Q12" s="109"/>
      <c r="R12" s="109"/>
      <c r="S12" s="109"/>
      <c r="T12" s="109"/>
      <c r="U12" s="109"/>
      <c r="V12" s="109"/>
      <c r="W12" s="109"/>
      <c r="X12" s="109"/>
      <c r="Z12" s="28" t="s">
        <v>92</v>
      </c>
      <c r="AA12" s="7" t="s">
        <v>93</v>
      </c>
      <c r="AB12" s="7" t="s">
        <v>94</v>
      </c>
      <c r="AC12" s="7" t="s">
        <v>95</v>
      </c>
      <c r="AD12" s="7" t="s">
        <v>96</v>
      </c>
      <c r="AE12" s="7" t="s">
        <v>97</v>
      </c>
      <c r="AF12" s="7" t="s">
        <v>57</v>
      </c>
      <c r="AG12" s="7" t="s">
        <v>57</v>
      </c>
      <c r="AH12" s="7" t="s">
        <v>57</v>
      </c>
    </row>
    <row r="13" spans="1:34">
      <c r="A13" s="14"/>
      <c r="K13" s="214" t="s">
        <v>250</v>
      </c>
      <c r="L13" s="214"/>
      <c r="M13" s="214"/>
      <c r="N13" s="214"/>
      <c r="P13" s="109"/>
      <c r="Q13" s="109"/>
      <c r="R13" s="109"/>
      <c r="S13" s="109"/>
      <c r="T13" s="109"/>
      <c r="U13" s="109"/>
      <c r="V13" s="109"/>
      <c r="W13" s="109"/>
      <c r="X13" s="109"/>
      <c r="Z13" s="28" t="s">
        <v>98</v>
      </c>
      <c r="AA13" s="7" t="s">
        <v>99</v>
      </c>
      <c r="AB13" s="7" t="s">
        <v>100</v>
      </c>
      <c r="AC13" s="7" t="s">
        <v>101</v>
      </c>
      <c r="AD13" s="7" t="s">
        <v>102</v>
      </c>
      <c r="AE13" s="7" t="s">
        <v>57</v>
      </c>
      <c r="AF13" s="7" t="s">
        <v>57</v>
      </c>
      <c r="AG13" s="7" t="s">
        <v>57</v>
      </c>
      <c r="AH13" s="7" t="s">
        <v>57</v>
      </c>
    </row>
    <row r="14" spans="1:34">
      <c r="E14" s="16" t="s">
        <v>127</v>
      </c>
      <c r="Z14" s="28" t="s">
        <v>103</v>
      </c>
      <c r="AA14" s="7" t="s">
        <v>104</v>
      </c>
      <c r="AB14" s="7" t="s">
        <v>105</v>
      </c>
      <c r="AC14" s="7" t="s">
        <v>106</v>
      </c>
      <c r="AD14" s="7" t="s">
        <v>107</v>
      </c>
      <c r="AE14" s="7" t="s">
        <v>108</v>
      </c>
      <c r="AF14" s="7" t="s">
        <v>109</v>
      </c>
      <c r="AG14" s="7" t="s">
        <v>110</v>
      </c>
      <c r="AH14" s="7" t="s">
        <v>111</v>
      </c>
    </row>
    <row r="15" spans="1:34" ht="18.75" customHeight="1" thickBot="1">
      <c r="A15" s="277" t="s">
        <v>19</v>
      </c>
      <c r="B15" s="278"/>
      <c r="C15" s="3" t="s">
        <v>30</v>
      </c>
      <c r="D15" s="10" t="s">
        <v>31</v>
      </c>
      <c r="E15" s="8" t="s">
        <v>32</v>
      </c>
      <c r="F15" s="10" t="s">
        <v>33</v>
      </c>
      <c r="G15" s="77"/>
      <c r="Z15" s="1" t="s">
        <v>128</v>
      </c>
      <c r="AA15" s="1" t="s">
        <v>129</v>
      </c>
      <c r="AB15" s="1" t="s">
        <v>130</v>
      </c>
      <c r="AC15" s="1" t="s">
        <v>131</v>
      </c>
      <c r="AD15" s="1" t="s">
        <v>132</v>
      </c>
    </row>
    <row r="16" spans="1:34" ht="18" thickBot="1">
      <c r="A16" s="279"/>
      <c r="B16" s="280"/>
      <c r="C16" s="32"/>
      <c r="D16" s="33"/>
      <c r="E16" s="3" t="str">
        <f>PHONETIC(C16)</f>
        <v/>
      </c>
      <c r="F16" s="10" t="str">
        <f>PHONETIC(D16)</f>
        <v/>
      </c>
      <c r="G16" s="185"/>
      <c r="K16" s="155"/>
      <c r="Z16" s="1" t="s">
        <v>112</v>
      </c>
      <c r="AA16" s="1" t="s">
        <v>113</v>
      </c>
      <c r="AB16" s="1" t="s">
        <v>120</v>
      </c>
      <c r="AC16" s="1" t="s">
        <v>121</v>
      </c>
    </row>
    <row r="17" spans="1:31">
      <c r="A17" s="279"/>
      <c r="B17" s="280"/>
      <c r="C17" s="227" t="s">
        <v>8</v>
      </c>
      <c r="D17" s="3" t="s">
        <v>9</v>
      </c>
      <c r="E17" s="226" t="s">
        <v>10</v>
      </c>
      <c r="F17" s="226"/>
      <c r="G17" s="225" t="s">
        <v>11</v>
      </c>
      <c r="H17" s="226"/>
      <c r="I17" s="283"/>
      <c r="K17" s="1" t="s">
        <v>21</v>
      </c>
      <c r="Z17" s="1" t="s">
        <v>114</v>
      </c>
    </row>
    <row r="18" spans="1:31">
      <c r="A18" s="279"/>
      <c r="B18" s="280"/>
      <c r="C18" s="228"/>
      <c r="D18" s="161"/>
      <c r="E18" s="225"/>
      <c r="F18" s="225"/>
      <c r="G18" s="225"/>
      <c r="H18" s="225"/>
      <c r="I18" s="284"/>
      <c r="K18" s="267" t="s">
        <v>20</v>
      </c>
      <c r="L18" s="268"/>
      <c r="M18" s="268"/>
      <c r="N18" s="269"/>
      <c r="O18" s="188"/>
      <c r="Z18" s="1" t="s">
        <v>115</v>
      </c>
      <c r="AA18" s="1" t="s">
        <v>116</v>
      </c>
      <c r="AB18" s="1" t="s">
        <v>122</v>
      </c>
      <c r="AC18" s="1" t="s">
        <v>117</v>
      </c>
      <c r="AD18" s="1" t="s">
        <v>118</v>
      </c>
      <c r="AE18" s="1" t="s">
        <v>119</v>
      </c>
    </row>
    <row r="19" spans="1:31">
      <c r="A19" s="279"/>
      <c r="B19" s="280"/>
      <c r="C19" s="7"/>
      <c r="D19" s="8" t="s">
        <v>13</v>
      </c>
      <c r="E19" s="9" t="s">
        <v>14</v>
      </c>
      <c r="F19" s="10" t="s">
        <v>15</v>
      </c>
      <c r="K19" s="270"/>
      <c r="L19" s="271"/>
      <c r="M19" s="271"/>
      <c r="N19" s="272"/>
      <c r="O19" s="188"/>
      <c r="Z19" s="1" t="s">
        <v>116</v>
      </c>
      <c r="AA19" s="1" t="s">
        <v>122</v>
      </c>
      <c r="AB19" s="1" t="s">
        <v>123</v>
      </c>
    </row>
    <row r="20" spans="1:31">
      <c r="A20" s="279"/>
      <c r="B20" s="280"/>
      <c r="C20" s="46" t="s">
        <v>12</v>
      </c>
      <c r="D20" s="168"/>
      <c r="E20" s="169"/>
      <c r="F20" s="170"/>
      <c r="K20" s="273"/>
      <c r="L20" s="274"/>
      <c r="M20" s="274"/>
      <c r="N20" s="275"/>
      <c r="O20" s="188"/>
    </row>
    <row r="21" spans="1:31">
      <c r="A21" s="279"/>
      <c r="B21" s="280"/>
      <c r="C21" s="6" t="s">
        <v>16</v>
      </c>
      <c r="D21" s="171"/>
      <c r="E21" s="172"/>
      <c r="F21" s="173"/>
    </row>
    <row r="22" spans="1:31">
      <c r="A22" s="279"/>
      <c r="B22" s="280"/>
      <c r="C22" s="286" t="s">
        <v>42</v>
      </c>
      <c r="D22" s="234"/>
      <c r="E22" s="232"/>
      <c r="F22" s="233"/>
      <c r="G22" s="233"/>
      <c r="H22" s="234"/>
      <c r="M22"/>
    </row>
    <row r="23" spans="1:31">
      <c r="A23" s="281"/>
      <c r="B23" s="282"/>
      <c r="C23" s="285" t="s">
        <v>18</v>
      </c>
      <c r="D23" s="236"/>
      <c r="E23" s="276"/>
      <c r="F23" s="235"/>
      <c r="G23" s="235"/>
      <c r="H23" s="236"/>
      <c r="I23" s="78" t="s">
        <v>23</v>
      </c>
      <c r="M23"/>
    </row>
    <row r="24" spans="1:31">
      <c r="E24" s="16" t="s">
        <v>127</v>
      </c>
    </row>
    <row r="25" spans="1:31">
      <c r="A25" s="215" t="s">
        <v>24</v>
      </c>
      <c r="B25" s="7"/>
      <c r="C25" s="3" t="s">
        <v>30</v>
      </c>
      <c r="D25" s="10" t="s">
        <v>31</v>
      </c>
      <c r="E25" s="8" t="s">
        <v>32</v>
      </c>
      <c r="F25" s="10" t="s">
        <v>33</v>
      </c>
    </row>
    <row r="26" spans="1:31">
      <c r="A26" s="216"/>
      <c r="B26" s="15" t="s">
        <v>25</v>
      </c>
      <c r="C26" s="174"/>
      <c r="D26" s="175"/>
      <c r="E26" s="136"/>
      <c r="F26" s="137"/>
      <c r="G26" s="7" t="s">
        <v>26</v>
      </c>
      <c r="H26" s="8" t="s">
        <v>27</v>
      </c>
      <c r="I26" s="9"/>
      <c r="J26" s="10" t="s">
        <v>28</v>
      </c>
      <c r="P26" s="96">
        <v>1</v>
      </c>
      <c r="Q26" s="66">
        <v>2</v>
      </c>
      <c r="R26" s="66">
        <v>3</v>
      </c>
      <c r="S26" s="66">
        <v>4</v>
      </c>
      <c r="T26" s="66">
        <v>5</v>
      </c>
      <c r="U26" s="66">
        <v>6</v>
      </c>
      <c r="V26" s="66">
        <v>7</v>
      </c>
      <c r="W26" s="66">
        <v>8</v>
      </c>
      <c r="X26" s="94">
        <v>9</v>
      </c>
    </row>
    <row r="27" spans="1:31" ht="18.75" customHeight="1">
      <c r="A27" s="216"/>
      <c r="B27" s="11" t="s">
        <v>29</v>
      </c>
      <c r="C27" s="34"/>
      <c r="D27" s="35"/>
      <c r="E27" s="38" t="str">
        <f>PHONETIC(C27)</f>
        <v/>
      </c>
      <c r="F27" s="39" t="str">
        <f>PHONETIC(D27)</f>
        <v/>
      </c>
      <c r="G27" s="218" t="s">
        <v>36</v>
      </c>
      <c r="H27" s="156"/>
      <c r="I27" s="258" t="s">
        <v>43</v>
      </c>
      <c r="J27" s="245"/>
      <c r="K27" s="246"/>
      <c r="L27" s="247"/>
      <c r="P27" s="97" t="str">
        <f>MID(J27,1,1)</f>
        <v/>
      </c>
      <c r="Q27" s="74" t="str">
        <f>MID(J27,2,1)</f>
        <v/>
      </c>
      <c r="R27" s="74" t="str">
        <f>MID(J27,3,1)</f>
        <v/>
      </c>
      <c r="S27" s="74" t="str">
        <f>MID(J27,4,1)</f>
        <v/>
      </c>
      <c r="T27" s="74" t="str">
        <f>MID(J27,5,1)</f>
        <v/>
      </c>
      <c r="U27" s="74" t="str">
        <f>MID(J27,6,1)</f>
        <v/>
      </c>
      <c r="V27" s="74" t="str">
        <f>MID(J27,7,1)</f>
        <v/>
      </c>
      <c r="W27" s="74" t="str">
        <f>MID(J27,8,1)</f>
        <v/>
      </c>
      <c r="X27" s="95" t="str">
        <f>MID(J27,9,1)</f>
        <v/>
      </c>
    </row>
    <row r="28" spans="1:31">
      <c r="A28" s="216"/>
      <c r="B28" s="11" t="s">
        <v>34</v>
      </c>
      <c r="C28" s="34"/>
      <c r="D28" s="35"/>
      <c r="E28" s="38" t="str">
        <f t="shared" ref="E28:E29" si="0">PHONETIC(C28)</f>
        <v/>
      </c>
      <c r="F28" s="39" t="str">
        <f t="shared" ref="F28:F29" si="1">PHONETIC(D28)</f>
        <v/>
      </c>
      <c r="G28" s="257"/>
      <c r="H28" s="11"/>
      <c r="I28" s="259"/>
      <c r="J28" s="248"/>
      <c r="K28" s="249"/>
      <c r="L28" s="250"/>
      <c r="P28" s="97" t="str">
        <f t="shared" ref="P28:P29" si="2">MID(J28,1,1)</f>
        <v/>
      </c>
      <c r="Q28" s="74" t="str">
        <f t="shared" ref="Q28:Q29" si="3">MID(J28,2,1)</f>
        <v/>
      </c>
      <c r="R28" s="74" t="str">
        <f t="shared" ref="R28:R29" si="4">MID(J28,3,1)</f>
        <v/>
      </c>
      <c r="S28" s="74" t="str">
        <f t="shared" ref="S28:S29" si="5">MID(J28,4,1)</f>
        <v/>
      </c>
      <c r="T28" s="74" t="str">
        <f t="shared" ref="T28:T29" si="6">MID(J28,5,1)</f>
        <v/>
      </c>
      <c r="U28" s="74" t="str">
        <f t="shared" ref="U28:U29" si="7">MID(J28,6,1)</f>
        <v/>
      </c>
      <c r="V28" s="74" t="str">
        <f t="shared" ref="V28:V29" si="8">MID(J28,7,1)</f>
        <v/>
      </c>
      <c r="W28" s="74" t="str">
        <f t="shared" ref="W28:W29" si="9">MID(J28,8,1)</f>
        <v/>
      </c>
      <c r="X28" s="95" t="str">
        <f t="shared" ref="X28:X29" si="10">MID(J28,9,1)</f>
        <v/>
      </c>
    </row>
    <row r="29" spans="1:31">
      <c r="A29" s="216"/>
      <c r="B29" s="13" t="s">
        <v>35</v>
      </c>
      <c r="C29" s="176"/>
      <c r="D29" s="177"/>
      <c r="E29" s="40" t="str">
        <f t="shared" si="0"/>
        <v/>
      </c>
      <c r="F29" s="41" t="str">
        <f t="shared" si="1"/>
        <v/>
      </c>
      <c r="G29" s="257"/>
      <c r="H29" s="13"/>
      <c r="I29" s="259"/>
      <c r="J29" s="251"/>
      <c r="K29" s="252"/>
      <c r="L29" s="253"/>
      <c r="P29" s="98" t="str">
        <f t="shared" si="2"/>
        <v/>
      </c>
      <c r="Q29" s="59" t="str">
        <f t="shared" si="3"/>
        <v/>
      </c>
      <c r="R29" s="59" t="str">
        <f t="shared" si="4"/>
        <v/>
      </c>
      <c r="S29" s="59" t="str">
        <f t="shared" si="5"/>
        <v/>
      </c>
      <c r="T29" s="59" t="str">
        <f t="shared" si="6"/>
        <v/>
      </c>
      <c r="U29" s="59" t="str">
        <f t="shared" si="7"/>
        <v/>
      </c>
      <c r="V29" s="59" t="str">
        <f t="shared" si="8"/>
        <v/>
      </c>
      <c r="W29" s="59" t="str">
        <f t="shared" si="9"/>
        <v/>
      </c>
      <c r="X29" s="60" t="str">
        <f t="shared" si="10"/>
        <v/>
      </c>
    </row>
    <row r="30" spans="1:31" ht="18.75" customHeight="1">
      <c r="A30" s="216"/>
      <c r="B30" s="134" t="s">
        <v>118</v>
      </c>
      <c r="C30" s="8" t="str">
        <f>IF(B30=H27,C27,IF(B30=H28,C28,IF(B30=H29,C29,"")))</f>
        <v/>
      </c>
      <c r="D30" s="10" t="str">
        <f>IF(B30=H27,D27,IF(B30=H28,D28,IF(B30=H29,D29,"")))</f>
        <v/>
      </c>
      <c r="E30" s="8" t="str">
        <f>IF(C30="","",IF(C30=C27,E27,IF(C30=C28,E28,IF(C30=C29,E29))))</f>
        <v/>
      </c>
      <c r="F30" s="31" t="str">
        <f>IF(D30="","",IF(D30=D27,F27,IF(D30=D28,F28,IF(D30=D29,F29))))</f>
        <v/>
      </c>
      <c r="G30" s="133" t="s">
        <v>3</v>
      </c>
      <c r="H30" s="7"/>
      <c r="I30" s="152" t="s">
        <v>39</v>
      </c>
      <c r="J30" s="7"/>
      <c r="K30" s="152" t="s">
        <v>40</v>
      </c>
      <c r="L30" s="178"/>
      <c r="M30" s="116" t="s">
        <v>261</v>
      </c>
    </row>
    <row r="31" spans="1:31">
      <c r="A31" s="216"/>
      <c r="B31" s="135" t="s">
        <v>183</v>
      </c>
      <c r="C31" s="260" t="s">
        <v>41</v>
      </c>
      <c r="D31" s="261"/>
      <c r="E31" s="262"/>
      <c r="F31" s="262"/>
      <c r="G31" s="262"/>
      <c r="H31" s="262"/>
      <c r="I31" s="262"/>
      <c r="J31" s="262"/>
      <c r="K31" s="262"/>
      <c r="L31" s="263"/>
    </row>
    <row r="32" spans="1:31">
      <c r="A32" s="216"/>
      <c r="B32" s="254" t="s">
        <v>152</v>
      </c>
      <c r="C32" s="255"/>
      <c r="D32" s="255"/>
      <c r="E32" s="255"/>
      <c r="F32" s="255"/>
      <c r="G32" s="255"/>
      <c r="H32" s="256"/>
      <c r="I32" s="266"/>
      <c r="J32" s="223"/>
      <c r="K32" s="223"/>
      <c r="L32" s="224"/>
      <c r="P32" s="96">
        <v>1</v>
      </c>
      <c r="Q32" s="66">
        <v>2</v>
      </c>
      <c r="R32" s="66">
        <v>3</v>
      </c>
      <c r="S32" s="66">
        <v>4</v>
      </c>
      <c r="T32" s="66">
        <v>5</v>
      </c>
      <c r="U32" s="66">
        <v>6</v>
      </c>
      <c r="V32" s="66">
        <v>7</v>
      </c>
      <c r="W32" s="66">
        <v>8</v>
      </c>
      <c r="X32" s="94">
        <v>9</v>
      </c>
    </row>
    <row r="33" spans="1:24">
      <c r="A33" s="216"/>
      <c r="B33" s="11" t="s">
        <v>38</v>
      </c>
      <c r="C33" s="34"/>
      <c r="D33" s="35"/>
      <c r="E33" s="42"/>
      <c r="F33" s="44"/>
      <c r="G33" s="7" t="s">
        <v>36</v>
      </c>
      <c r="H33" s="157"/>
      <c r="I33" s="29" t="s">
        <v>37</v>
      </c>
      <c r="J33" s="224"/>
      <c r="K33" s="244"/>
      <c r="L33" s="244"/>
      <c r="P33" s="96" t="str">
        <f>MID(J33,1,1)</f>
        <v/>
      </c>
      <c r="Q33" s="66" t="str">
        <f t="shared" ref="Q33" si="11">MID(J33,2,1)</f>
        <v/>
      </c>
      <c r="R33" s="66" t="str">
        <f t="shared" ref="R33" si="12">MID(J33,3,1)</f>
        <v/>
      </c>
      <c r="S33" s="66" t="str">
        <f t="shared" ref="S33" si="13">MID(J33,4,1)</f>
        <v/>
      </c>
      <c r="T33" s="66" t="str">
        <f t="shared" ref="T33" si="14">MID(J33,5,1)</f>
        <v/>
      </c>
      <c r="U33" s="66" t="str">
        <f t="shared" ref="U33" si="15">MID(J33,6,1)</f>
        <v/>
      </c>
      <c r="V33" s="66" t="str">
        <f t="shared" ref="V33" si="16">MID(J33,7,1)</f>
        <v/>
      </c>
      <c r="W33" s="66" t="str">
        <f t="shared" ref="W33" si="17">MID(J33,8,1)</f>
        <v/>
      </c>
      <c r="X33" s="94" t="str">
        <f t="shared" ref="X33" si="18">MID(J33,9,1)</f>
        <v/>
      </c>
    </row>
    <row r="34" spans="1:24">
      <c r="A34" s="216"/>
      <c r="B34" s="12" t="s">
        <v>44</v>
      </c>
      <c r="C34" s="36"/>
      <c r="D34" s="37"/>
      <c r="E34" s="43"/>
      <c r="F34" s="45"/>
      <c r="G34" s="7" t="s">
        <v>3</v>
      </c>
      <c r="H34" s="152"/>
      <c r="I34" s="7" t="s">
        <v>39</v>
      </c>
      <c r="J34" s="179"/>
    </row>
    <row r="35" spans="1:24">
      <c r="A35" s="216"/>
      <c r="B35" s="242" t="s">
        <v>184</v>
      </c>
      <c r="C35" s="266" t="s">
        <v>40</v>
      </c>
      <c r="D35" s="224"/>
      <c r="E35" s="223"/>
      <c r="F35" s="223"/>
      <c r="G35" s="223"/>
      <c r="H35" s="223"/>
      <c r="I35" s="223"/>
      <c r="J35" s="223"/>
      <c r="K35" s="223"/>
      <c r="L35" s="224"/>
    </row>
    <row r="36" spans="1:24">
      <c r="A36" s="217"/>
      <c r="B36" s="243"/>
      <c r="C36" s="237" t="s">
        <v>41</v>
      </c>
      <c r="D36" s="238"/>
      <c r="E36" s="194"/>
      <c r="F36" s="194"/>
      <c r="G36" s="194"/>
      <c r="H36" s="194"/>
      <c r="I36" s="194"/>
      <c r="J36" s="194"/>
      <c r="K36" s="194"/>
      <c r="L36" s="221"/>
    </row>
    <row r="38" spans="1:24">
      <c r="C38" s="16" t="s">
        <v>126</v>
      </c>
      <c r="F38" s="16" t="s">
        <v>127</v>
      </c>
      <c r="M38" s="30" t="s">
        <v>124</v>
      </c>
      <c r="N38" s="1" t="s">
        <v>125</v>
      </c>
    </row>
    <row r="39" spans="1:24">
      <c r="A39" s="239" t="s">
        <v>46</v>
      </c>
      <c r="B39" s="3" t="s">
        <v>48</v>
      </c>
      <c r="C39" s="31" t="s">
        <v>15</v>
      </c>
      <c r="D39" s="3" t="s">
        <v>30</v>
      </c>
      <c r="E39" s="10" t="s">
        <v>31</v>
      </c>
      <c r="F39" s="3" t="s">
        <v>32</v>
      </c>
      <c r="G39" s="10" t="s">
        <v>33</v>
      </c>
      <c r="H39" s="8" t="s">
        <v>47</v>
      </c>
      <c r="I39" s="9" t="s">
        <v>54</v>
      </c>
      <c r="J39" s="9" t="s">
        <v>49</v>
      </c>
      <c r="K39" s="9" t="s">
        <v>50</v>
      </c>
      <c r="L39" s="9" t="s">
        <v>51</v>
      </c>
      <c r="M39" s="9" t="s">
        <v>52</v>
      </c>
      <c r="N39" s="9" t="s">
        <v>53</v>
      </c>
      <c r="O39" s="9"/>
      <c r="P39" s="66">
        <v>1</v>
      </c>
      <c r="Q39" s="66">
        <v>2</v>
      </c>
      <c r="R39" s="66">
        <v>3</v>
      </c>
      <c r="S39" s="66">
        <v>4</v>
      </c>
      <c r="T39" s="66">
        <v>5</v>
      </c>
      <c r="U39" s="66">
        <v>6</v>
      </c>
      <c r="V39" s="66">
        <v>7</v>
      </c>
      <c r="W39" s="66">
        <v>8</v>
      </c>
      <c r="X39" s="94">
        <v>9</v>
      </c>
    </row>
    <row r="40" spans="1:24">
      <c r="A40" s="240"/>
      <c r="B40" s="180"/>
      <c r="C40" s="181"/>
      <c r="D40" s="32"/>
      <c r="E40" s="33"/>
      <c r="F40" s="32" t="str">
        <f t="shared" ref="F40:F54" si="19">PHONETIC(D40)</f>
        <v/>
      </c>
      <c r="G40" s="33" t="str">
        <f t="shared" ref="G40:G54" si="20">PHONETIC(E40)</f>
        <v/>
      </c>
      <c r="H40" s="184"/>
      <c r="I40" s="23" t="str">
        <f>IF(B40="","",TEXT(B40,"e"))</f>
        <v/>
      </c>
      <c r="J40" s="24" t="str">
        <f>IF(B40="","",B40)</f>
        <v/>
      </c>
      <c r="K40" s="25" t="str">
        <f>IF(B40="","",B40)</f>
        <v/>
      </c>
      <c r="L40" s="158"/>
      <c r="M40" s="158"/>
      <c r="N40" s="158"/>
      <c r="O40" s="158"/>
      <c r="P40" s="74" t="str">
        <f>MID(N40,1,1)</f>
        <v/>
      </c>
      <c r="Q40" s="74" t="str">
        <f>MID(N40,2,1)</f>
        <v/>
      </c>
      <c r="R40" s="74" t="str">
        <f>MID(N40,3,1)</f>
        <v/>
      </c>
      <c r="S40" s="74" t="str">
        <f>MID(N40,4,1)</f>
        <v/>
      </c>
      <c r="T40" s="74" t="str">
        <f>MID(N40,5,1)</f>
        <v/>
      </c>
      <c r="U40" s="74" t="str">
        <f>MID(N40,6,1)</f>
        <v/>
      </c>
      <c r="V40" s="74" t="str">
        <f>MID(N40,7,1)</f>
        <v/>
      </c>
      <c r="W40" s="74" t="str">
        <f>MID(N40,8,1)</f>
        <v/>
      </c>
      <c r="X40" s="95" t="str">
        <f>MID(N40,9,1)</f>
        <v/>
      </c>
    </row>
    <row r="41" spans="1:24">
      <c r="A41" s="240"/>
      <c r="B41" s="182"/>
      <c r="C41" s="44"/>
      <c r="D41" s="34"/>
      <c r="E41" s="35"/>
      <c r="F41" s="34" t="str">
        <f t="shared" si="19"/>
        <v/>
      </c>
      <c r="G41" s="35" t="str">
        <f t="shared" si="20"/>
        <v/>
      </c>
      <c r="H41" s="42"/>
      <c r="I41" s="17" t="str">
        <f>IF(B41="","",TEXT(B41,"e"))</f>
        <v/>
      </c>
      <c r="J41" s="18" t="str">
        <f t="shared" ref="J41:J54" si="21">IF(B41="","",B41)</f>
        <v/>
      </c>
      <c r="K41" s="19" t="str">
        <f t="shared" ref="K41:K54" si="22">IF(B41="","",B41)</f>
        <v/>
      </c>
      <c r="L41" s="159"/>
      <c r="M41" s="159"/>
      <c r="N41" s="159"/>
      <c r="O41" s="159"/>
      <c r="P41" s="73" t="str">
        <f t="shared" ref="P41:P54" si="23">MID(N41,1,1)</f>
        <v/>
      </c>
      <c r="Q41" s="73" t="str">
        <f t="shared" ref="Q41:Q49" si="24">MID(N41,2,1)</f>
        <v/>
      </c>
      <c r="R41" s="73" t="str">
        <f t="shared" ref="R41:R49" si="25">MID(N41,3,1)</f>
        <v/>
      </c>
      <c r="S41" s="73" t="str">
        <f t="shared" ref="S41:S49" si="26">MID(N41,4,1)</f>
        <v/>
      </c>
      <c r="T41" s="73" t="str">
        <f t="shared" ref="T41:T49" si="27">MID(N41,5,1)</f>
        <v/>
      </c>
      <c r="U41" s="73" t="str">
        <f t="shared" ref="U41:U49" si="28">MID(N41,6,1)</f>
        <v/>
      </c>
      <c r="V41" s="73" t="str">
        <f t="shared" ref="V41:V49" si="29">MID(N41,7,1)</f>
        <v/>
      </c>
      <c r="W41" s="73" t="str">
        <f t="shared" ref="W41:W49" si="30">MID(N41,8,1)</f>
        <v/>
      </c>
      <c r="X41" s="75" t="str">
        <f t="shared" ref="X41:X49" si="31">MID(N41,9,1)</f>
        <v/>
      </c>
    </row>
    <row r="42" spans="1:24">
      <c r="A42" s="240"/>
      <c r="B42" s="182"/>
      <c r="C42" s="44"/>
      <c r="D42" s="34"/>
      <c r="E42" s="35"/>
      <c r="F42" s="34" t="str">
        <f t="shared" si="19"/>
        <v/>
      </c>
      <c r="G42" s="35" t="str">
        <f t="shared" si="20"/>
        <v/>
      </c>
      <c r="H42" s="42"/>
      <c r="I42" s="17" t="str">
        <f t="shared" ref="I42:I54" si="32">IF(B42="","",TEXT(B42,"e"))</f>
        <v/>
      </c>
      <c r="J42" s="18" t="str">
        <f t="shared" si="21"/>
        <v/>
      </c>
      <c r="K42" s="19" t="str">
        <f t="shared" si="22"/>
        <v/>
      </c>
      <c r="L42" s="159"/>
      <c r="M42" s="159"/>
      <c r="N42" s="159"/>
      <c r="O42" s="159"/>
      <c r="P42" s="73" t="str">
        <f t="shared" si="23"/>
        <v/>
      </c>
      <c r="Q42" s="73" t="str">
        <f t="shared" si="24"/>
        <v/>
      </c>
      <c r="R42" s="73" t="str">
        <f t="shared" si="25"/>
        <v/>
      </c>
      <c r="S42" s="73" t="str">
        <f t="shared" si="26"/>
        <v/>
      </c>
      <c r="T42" s="73" t="str">
        <f t="shared" si="27"/>
        <v/>
      </c>
      <c r="U42" s="73" t="str">
        <f t="shared" si="28"/>
        <v/>
      </c>
      <c r="V42" s="73" t="str">
        <f t="shared" si="29"/>
        <v/>
      </c>
      <c r="W42" s="73" t="str">
        <f t="shared" si="30"/>
        <v/>
      </c>
      <c r="X42" s="75" t="str">
        <f t="shared" si="31"/>
        <v/>
      </c>
    </row>
    <row r="43" spans="1:24">
      <c r="A43" s="240"/>
      <c r="B43" s="182"/>
      <c r="C43" s="44"/>
      <c r="D43" s="34"/>
      <c r="E43" s="35"/>
      <c r="F43" s="34" t="str">
        <f t="shared" si="19"/>
        <v/>
      </c>
      <c r="G43" s="35" t="str">
        <f t="shared" si="20"/>
        <v/>
      </c>
      <c r="H43" s="42"/>
      <c r="I43" s="17" t="str">
        <f t="shared" si="32"/>
        <v/>
      </c>
      <c r="J43" s="18" t="str">
        <f t="shared" si="21"/>
        <v/>
      </c>
      <c r="K43" s="19" t="str">
        <f t="shared" si="22"/>
        <v/>
      </c>
      <c r="L43" s="159"/>
      <c r="M43" s="159"/>
      <c r="N43" s="159"/>
      <c r="O43" s="159"/>
      <c r="P43" s="73" t="str">
        <f t="shared" si="23"/>
        <v/>
      </c>
      <c r="Q43" s="73" t="str">
        <f t="shared" si="24"/>
        <v/>
      </c>
      <c r="R43" s="73" t="str">
        <f t="shared" si="25"/>
        <v/>
      </c>
      <c r="S43" s="73" t="str">
        <f t="shared" si="26"/>
        <v/>
      </c>
      <c r="T43" s="73" t="str">
        <f t="shared" si="27"/>
        <v/>
      </c>
      <c r="U43" s="73" t="str">
        <f t="shared" si="28"/>
        <v/>
      </c>
      <c r="V43" s="73" t="str">
        <f t="shared" si="29"/>
        <v/>
      </c>
      <c r="W43" s="73" t="str">
        <f t="shared" si="30"/>
        <v/>
      </c>
      <c r="X43" s="75" t="str">
        <f t="shared" si="31"/>
        <v/>
      </c>
    </row>
    <row r="44" spans="1:24">
      <c r="A44" s="240"/>
      <c r="B44" s="182"/>
      <c r="C44" s="44"/>
      <c r="D44" s="34"/>
      <c r="E44" s="35"/>
      <c r="F44" s="34" t="str">
        <f t="shared" si="19"/>
        <v/>
      </c>
      <c r="G44" s="35" t="str">
        <f t="shared" si="20"/>
        <v/>
      </c>
      <c r="H44" s="42"/>
      <c r="I44" s="17" t="str">
        <f t="shared" si="32"/>
        <v/>
      </c>
      <c r="J44" s="18" t="str">
        <f t="shared" si="21"/>
        <v/>
      </c>
      <c r="K44" s="19" t="str">
        <f t="shared" si="22"/>
        <v/>
      </c>
      <c r="L44" s="159"/>
      <c r="M44" s="159"/>
      <c r="N44" s="159"/>
      <c r="O44" s="159"/>
      <c r="P44" s="73" t="str">
        <f t="shared" si="23"/>
        <v/>
      </c>
      <c r="Q44" s="73" t="str">
        <f t="shared" si="24"/>
        <v/>
      </c>
      <c r="R44" s="73" t="str">
        <f t="shared" si="25"/>
        <v/>
      </c>
      <c r="S44" s="73" t="str">
        <f t="shared" si="26"/>
        <v/>
      </c>
      <c r="T44" s="73" t="str">
        <f t="shared" si="27"/>
        <v/>
      </c>
      <c r="U44" s="73" t="str">
        <f t="shared" si="28"/>
        <v/>
      </c>
      <c r="V44" s="73" t="str">
        <f t="shared" si="29"/>
        <v/>
      </c>
      <c r="W44" s="73" t="str">
        <f t="shared" si="30"/>
        <v/>
      </c>
      <c r="X44" s="75" t="str">
        <f t="shared" si="31"/>
        <v/>
      </c>
    </row>
    <row r="45" spans="1:24">
      <c r="A45" s="240"/>
      <c r="B45" s="182"/>
      <c r="C45" s="44"/>
      <c r="D45" s="34"/>
      <c r="E45" s="35"/>
      <c r="F45" s="34" t="str">
        <f t="shared" si="19"/>
        <v/>
      </c>
      <c r="G45" s="35" t="str">
        <f t="shared" si="20"/>
        <v/>
      </c>
      <c r="H45" s="42"/>
      <c r="I45" s="17" t="str">
        <f t="shared" si="32"/>
        <v/>
      </c>
      <c r="J45" s="18" t="str">
        <f t="shared" si="21"/>
        <v/>
      </c>
      <c r="K45" s="19" t="str">
        <f t="shared" si="22"/>
        <v/>
      </c>
      <c r="L45" s="159"/>
      <c r="M45" s="159"/>
      <c r="N45" s="159"/>
      <c r="O45" s="159"/>
      <c r="P45" s="73" t="str">
        <f t="shared" si="23"/>
        <v/>
      </c>
      <c r="Q45" s="73" t="str">
        <f t="shared" si="24"/>
        <v/>
      </c>
      <c r="R45" s="73" t="str">
        <f t="shared" si="25"/>
        <v/>
      </c>
      <c r="S45" s="73" t="str">
        <f t="shared" si="26"/>
        <v/>
      </c>
      <c r="T45" s="73" t="str">
        <f t="shared" si="27"/>
        <v/>
      </c>
      <c r="U45" s="73" t="str">
        <f t="shared" si="28"/>
        <v/>
      </c>
      <c r="V45" s="73" t="str">
        <f t="shared" si="29"/>
        <v/>
      </c>
      <c r="W45" s="73" t="str">
        <f t="shared" si="30"/>
        <v/>
      </c>
      <c r="X45" s="75" t="str">
        <f t="shared" si="31"/>
        <v/>
      </c>
    </row>
    <row r="46" spans="1:24">
      <c r="A46" s="240"/>
      <c r="B46" s="182"/>
      <c r="C46" s="44"/>
      <c r="D46" s="34"/>
      <c r="E46" s="35"/>
      <c r="F46" s="34" t="str">
        <f t="shared" si="19"/>
        <v/>
      </c>
      <c r="G46" s="35" t="str">
        <f t="shared" si="20"/>
        <v/>
      </c>
      <c r="H46" s="42"/>
      <c r="I46" s="17" t="str">
        <f t="shared" si="32"/>
        <v/>
      </c>
      <c r="J46" s="18" t="str">
        <f t="shared" si="21"/>
        <v/>
      </c>
      <c r="K46" s="19" t="str">
        <f t="shared" si="22"/>
        <v/>
      </c>
      <c r="L46" s="159"/>
      <c r="M46" s="159"/>
      <c r="N46" s="159"/>
      <c r="O46" s="159"/>
      <c r="P46" s="73" t="str">
        <f t="shared" si="23"/>
        <v/>
      </c>
      <c r="Q46" s="73" t="str">
        <f t="shared" si="24"/>
        <v/>
      </c>
      <c r="R46" s="73" t="str">
        <f t="shared" si="25"/>
        <v/>
      </c>
      <c r="S46" s="73" t="str">
        <f t="shared" si="26"/>
        <v/>
      </c>
      <c r="T46" s="73" t="str">
        <f t="shared" si="27"/>
        <v/>
      </c>
      <c r="U46" s="73" t="str">
        <f t="shared" si="28"/>
        <v/>
      </c>
      <c r="V46" s="73" t="str">
        <f t="shared" si="29"/>
        <v/>
      </c>
      <c r="W46" s="73" t="str">
        <f t="shared" si="30"/>
        <v/>
      </c>
      <c r="X46" s="75" t="str">
        <f t="shared" si="31"/>
        <v/>
      </c>
    </row>
    <row r="47" spans="1:24">
      <c r="A47" s="240"/>
      <c r="B47" s="182"/>
      <c r="C47" s="44"/>
      <c r="D47" s="34"/>
      <c r="E47" s="35"/>
      <c r="F47" s="34" t="str">
        <f t="shared" si="19"/>
        <v/>
      </c>
      <c r="G47" s="35" t="str">
        <f t="shared" si="20"/>
        <v/>
      </c>
      <c r="H47" s="42"/>
      <c r="I47" s="17" t="str">
        <f t="shared" si="32"/>
        <v/>
      </c>
      <c r="J47" s="18" t="str">
        <f t="shared" si="21"/>
        <v/>
      </c>
      <c r="K47" s="19" t="str">
        <f t="shared" si="22"/>
        <v/>
      </c>
      <c r="L47" s="159"/>
      <c r="M47" s="159"/>
      <c r="N47" s="159"/>
      <c r="O47" s="159"/>
      <c r="P47" s="73" t="str">
        <f t="shared" si="23"/>
        <v/>
      </c>
      <c r="Q47" s="73" t="str">
        <f t="shared" si="24"/>
        <v/>
      </c>
      <c r="R47" s="73" t="str">
        <f t="shared" si="25"/>
        <v/>
      </c>
      <c r="S47" s="73" t="str">
        <f t="shared" si="26"/>
        <v/>
      </c>
      <c r="T47" s="73" t="str">
        <f t="shared" si="27"/>
        <v/>
      </c>
      <c r="U47" s="73" t="str">
        <f t="shared" si="28"/>
        <v/>
      </c>
      <c r="V47" s="73" t="str">
        <f t="shared" si="29"/>
        <v/>
      </c>
      <c r="W47" s="73" t="str">
        <f t="shared" si="30"/>
        <v/>
      </c>
      <c r="X47" s="75" t="str">
        <f t="shared" si="31"/>
        <v/>
      </c>
    </row>
    <row r="48" spans="1:24">
      <c r="A48" s="240"/>
      <c r="B48" s="182"/>
      <c r="C48" s="44"/>
      <c r="D48" s="34"/>
      <c r="E48" s="35"/>
      <c r="F48" s="34" t="str">
        <f t="shared" si="19"/>
        <v/>
      </c>
      <c r="G48" s="35" t="str">
        <f t="shared" si="20"/>
        <v/>
      </c>
      <c r="H48" s="42"/>
      <c r="I48" s="17" t="str">
        <f t="shared" si="32"/>
        <v/>
      </c>
      <c r="J48" s="18" t="str">
        <f t="shared" si="21"/>
        <v/>
      </c>
      <c r="K48" s="19" t="str">
        <f t="shared" si="22"/>
        <v/>
      </c>
      <c r="L48" s="159"/>
      <c r="M48" s="159"/>
      <c r="N48" s="159"/>
      <c r="O48" s="159"/>
      <c r="P48" s="73" t="str">
        <f t="shared" si="23"/>
        <v/>
      </c>
      <c r="Q48" s="73" t="str">
        <f t="shared" si="24"/>
        <v/>
      </c>
      <c r="R48" s="73" t="str">
        <f t="shared" si="25"/>
        <v/>
      </c>
      <c r="S48" s="73" t="str">
        <f t="shared" si="26"/>
        <v/>
      </c>
      <c r="T48" s="73" t="str">
        <f t="shared" si="27"/>
        <v/>
      </c>
      <c r="U48" s="73" t="str">
        <f t="shared" si="28"/>
        <v/>
      </c>
      <c r="V48" s="73" t="str">
        <f t="shared" si="29"/>
        <v/>
      </c>
      <c r="W48" s="73" t="str">
        <f t="shared" si="30"/>
        <v/>
      </c>
      <c r="X48" s="75" t="str">
        <f t="shared" si="31"/>
        <v/>
      </c>
    </row>
    <row r="49" spans="1:24">
      <c r="A49" s="240"/>
      <c r="B49" s="182"/>
      <c r="C49" s="44"/>
      <c r="D49" s="34"/>
      <c r="E49" s="35"/>
      <c r="F49" s="34" t="str">
        <f t="shared" si="19"/>
        <v/>
      </c>
      <c r="G49" s="35" t="str">
        <f t="shared" si="20"/>
        <v/>
      </c>
      <c r="H49" s="42"/>
      <c r="I49" s="17" t="str">
        <f t="shared" si="32"/>
        <v/>
      </c>
      <c r="J49" s="18" t="str">
        <f t="shared" si="21"/>
        <v/>
      </c>
      <c r="K49" s="19" t="str">
        <f t="shared" si="22"/>
        <v/>
      </c>
      <c r="L49" s="159"/>
      <c r="M49" s="159"/>
      <c r="N49" s="159"/>
      <c r="O49" s="159"/>
      <c r="P49" s="73" t="str">
        <f t="shared" si="23"/>
        <v/>
      </c>
      <c r="Q49" s="73" t="str">
        <f t="shared" si="24"/>
        <v/>
      </c>
      <c r="R49" s="73" t="str">
        <f t="shared" si="25"/>
        <v/>
      </c>
      <c r="S49" s="73" t="str">
        <f t="shared" si="26"/>
        <v/>
      </c>
      <c r="T49" s="73" t="str">
        <f t="shared" si="27"/>
        <v/>
      </c>
      <c r="U49" s="73" t="str">
        <f t="shared" si="28"/>
        <v/>
      </c>
      <c r="V49" s="73" t="str">
        <f t="shared" si="29"/>
        <v/>
      </c>
      <c r="W49" s="73" t="str">
        <f t="shared" si="30"/>
        <v/>
      </c>
      <c r="X49" s="75" t="str">
        <f t="shared" si="31"/>
        <v/>
      </c>
    </row>
    <row r="50" spans="1:24">
      <c r="A50" s="240"/>
      <c r="B50" s="182"/>
      <c r="C50" s="44"/>
      <c r="D50" s="34"/>
      <c r="E50" s="35"/>
      <c r="F50" s="34" t="str">
        <f t="shared" si="19"/>
        <v/>
      </c>
      <c r="G50" s="35" t="str">
        <f t="shared" si="20"/>
        <v/>
      </c>
      <c r="H50" s="42"/>
      <c r="I50" s="17" t="str">
        <f t="shared" si="32"/>
        <v/>
      </c>
      <c r="J50" s="18" t="str">
        <f t="shared" si="21"/>
        <v/>
      </c>
      <c r="K50" s="19" t="str">
        <f t="shared" si="22"/>
        <v/>
      </c>
      <c r="L50" s="159"/>
      <c r="M50" s="159"/>
      <c r="N50" s="159"/>
      <c r="O50" s="159"/>
      <c r="P50" s="73" t="str">
        <f>MID(N50,1,1)</f>
        <v/>
      </c>
      <c r="Q50" s="73" t="str">
        <f>MID(N50,2,1)</f>
        <v/>
      </c>
      <c r="R50" s="73" t="str">
        <f>MID(N50,3,1)</f>
        <v/>
      </c>
      <c r="S50" s="73" t="str">
        <f>MID(N50,4,1)</f>
        <v/>
      </c>
      <c r="T50" s="73" t="str">
        <f>MID(N50,5,1)</f>
        <v/>
      </c>
      <c r="U50" s="73" t="str">
        <f>MID(N50,6,1)</f>
        <v/>
      </c>
      <c r="V50" s="73" t="str">
        <f>MID(N50,7,1)</f>
        <v/>
      </c>
      <c r="W50" s="73" t="str">
        <f>MID(N50,8,1)</f>
        <v/>
      </c>
      <c r="X50" s="75" t="str">
        <f>MID(N50,9,1)</f>
        <v/>
      </c>
    </row>
    <row r="51" spans="1:24">
      <c r="A51" s="240"/>
      <c r="B51" s="182"/>
      <c r="C51" s="44"/>
      <c r="D51" s="34"/>
      <c r="E51" s="35"/>
      <c r="F51" s="34" t="str">
        <f t="shared" si="19"/>
        <v/>
      </c>
      <c r="G51" s="35" t="str">
        <f t="shared" si="20"/>
        <v/>
      </c>
      <c r="H51" s="42"/>
      <c r="I51" s="17" t="str">
        <f t="shared" si="32"/>
        <v/>
      </c>
      <c r="J51" s="18" t="str">
        <f t="shared" si="21"/>
        <v/>
      </c>
      <c r="K51" s="19" t="str">
        <f t="shared" si="22"/>
        <v/>
      </c>
      <c r="L51" s="159"/>
      <c r="M51" s="159"/>
      <c r="N51" s="159"/>
      <c r="O51" s="159"/>
      <c r="P51" s="73" t="str">
        <f t="shared" si="23"/>
        <v/>
      </c>
      <c r="Q51" s="73" t="str">
        <f t="shared" ref="Q51:Q54" si="33">MID(N51,2,1)</f>
        <v/>
      </c>
      <c r="R51" s="73" t="str">
        <f t="shared" ref="R51:R54" si="34">MID(N51,3,1)</f>
        <v/>
      </c>
      <c r="S51" s="73" t="str">
        <f t="shared" ref="S51:S54" si="35">MID(N51,4,1)</f>
        <v/>
      </c>
      <c r="T51" s="73" t="str">
        <f t="shared" ref="T51:T54" si="36">MID(N51,5,1)</f>
        <v/>
      </c>
      <c r="U51" s="73" t="str">
        <f t="shared" ref="U51:U54" si="37">MID(N51,6,1)</f>
        <v/>
      </c>
      <c r="V51" s="73" t="str">
        <f t="shared" ref="V51:V54" si="38">MID(N51,7,1)</f>
        <v/>
      </c>
      <c r="W51" s="73" t="str">
        <f t="shared" ref="W51:W54" si="39">MID(N51,8,1)</f>
        <v/>
      </c>
      <c r="X51" s="75" t="str">
        <f t="shared" ref="X51:X54" si="40">MID(N51,9,1)</f>
        <v/>
      </c>
    </row>
    <row r="52" spans="1:24">
      <c r="A52" s="240"/>
      <c r="B52" s="182"/>
      <c r="C52" s="44"/>
      <c r="D52" s="34"/>
      <c r="E52" s="35"/>
      <c r="F52" s="34" t="str">
        <f t="shared" si="19"/>
        <v/>
      </c>
      <c r="G52" s="35" t="str">
        <f t="shared" si="20"/>
        <v/>
      </c>
      <c r="H52" s="42"/>
      <c r="I52" s="17" t="str">
        <f t="shared" si="32"/>
        <v/>
      </c>
      <c r="J52" s="18" t="str">
        <f t="shared" si="21"/>
        <v/>
      </c>
      <c r="K52" s="19" t="str">
        <f t="shared" si="22"/>
        <v/>
      </c>
      <c r="L52" s="159"/>
      <c r="M52" s="159"/>
      <c r="N52" s="159"/>
      <c r="O52" s="159"/>
      <c r="P52" s="73" t="str">
        <f t="shared" si="23"/>
        <v/>
      </c>
      <c r="Q52" s="73" t="str">
        <f t="shared" si="33"/>
        <v/>
      </c>
      <c r="R52" s="73" t="str">
        <f t="shared" si="34"/>
        <v/>
      </c>
      <c r="S52" s="73" t="str">
        <f t="shared" si="35"/>
        <v/>
      </c>
      <c r="T52" s="73" t="str">
        <f t="shared" si="36"/>
        <v/>
      </c>
      <c r="U52" s="73" t="str">
        <f t="shared" si="37"/>
        <v/>
      </c>
      <c r="V52" s="73" t="str">
        <f t="shared" si="38"/>
        <v/>
      </c>
      <c r="W52" s="73" t="str">
        <f t="shared" si="39"/>
        <v/>
      </c>
      <c r="X52" s="75" t="str">
        <f t="shared" si="40"/>
        <v/>
      </c>
    </row>
    <row r="53" spans="1:24">
      <c r="A53" s="240"/>
      <c r="B53" s="182"/>
      <c r="C53" s="44"/>
      <c r="D53" s="34"/>
      <c r="E53" s="35"/>
      <c r="F53" s="34" t="str">
        <f t="shared" si="19"/>
        <v/>
      </c>
      <c r="G53" s="35" t="str">
        <f t="shared" si="20"/>
        <v/>
      </c>
      <c r="H53" s="42"/>
      <c r="I53" s="17" t="str">
        <f t="shared" si="32"/>
        <v/>
      </c>
      <c r="J53" s="18" t="str">
        <f t="shared" si="21"/>
        <v/>
      </c>
      <c r="K53" s="19" t="str">
        <f t="shared" si="22"/>
        <v/>
      </c>
      <c r="L53" s="159"/>
      <c r="M53" s="159"/>
      <c r="N53" s="159"/>
      <c r="O53" s="159"/>
      <c r="P53" s="73" t="str">
        <f t="shared" si="23"/>
        <v/>
      </c>
      <c r="Q53" s="73" t="str">
        <f t="shared" si="33"/>
        <v/>
      </c>
      <c r="R53" s="73" t="str">
        <f t="shared" si="34"/>
        <v/>
      </c>
      <c r="S53" s="73" t="str">
        <f t="shared" si="35"/>
        <v/>
      </c>
      <c r="T53" s="73" t="str">
        <f t="shared" si="36"/>
        <v/>
      </c>
      <c r="U53" s="73" t="str">
        <f t="shared" si="37"/>
        <v/>
      </c>
      <c r="V53" s="73" t="str">
        <f t="shared" si="38"/>
        <v/>
      </c>
      <c r="W53" s="73" t="str">
        <f t="shared" si="39"/>
        <v/>
      </c>
      <c r="X53" s="75" t="str">
        <f t="shared" si="40"/>
        <v/>
      </c>
    </row>
    <row r="54" spans="1:24">
      <c r="A54" s="241"/>
      <c r="B54" s="183"/>
      <c r="C54" s="45"/>
      <c r="D54" s="36"/>
      <c r="E54" s="37"/>
      <c r="F54" s="36" t="str">
        <f t="shared" si="19"/>
        <v/>
      </c>
      <c r="G54" s="37" t="str">
        <f t="shared" si="20"/>
        <v/>
      </c>
      <c r="H54" s="43"/>
      <c r="I54" s="20" t="str">
        <f t="shared" si="32"/>
        <v/>
      </c>
      <c r="J54" s="21" t="str">
        <f t="shared" si="21"/>
        <v/>
      </c>
      <c r="K54" s="22" t="str">
        <f t="shared" si="22"/>
        <v/>
      </c>
      <c r="L54" s="160"/>
      <c r="M54" s="160"/>
      <c r="N54" s="160"/>
      <c r="O54" s="160"/>
      <c r="P54" s="61" t="str">
        <f t="shared" si="23"/>
        <v/>
      </c>
      <c r="Q54" s="61" t="str">
        <f t="shared" si="33"/>
        <v/>
      </c>
      <c r="R54" s="61" t="str">
        <f t="shared" si="34"/>
        <v/>
      </c>
      <c r="S54" s="61" t="str">
        <f t="shared" si="35"/>
        <v/>
      </c>
      <c r="T54" s="61" t="str">
        <f t="shared" si="36"/>
        <v/>
      </c>
      <c r="U54" s="61" t="str">
        <f t="shared" si="37"/>
        <v/>
      </c>
      <c r="V54" s="61" t="str">
        <f t="shared" si="38"/>
        <v/>
      </c>
      <c r="W54" s="61" t="str">
        <f t="shared" si="39"/>
        <v/>
      </c>
      <c r="X54" s="62" t="str">
        <f t="shared" si="40"/>
        <v/>
      </c>
    </row>
  </sheetData>
  <mergeCells count="46">
    <mergeCell ref="A15:B23"/>
    <mergeCell ref="C17:C18"/>
    <mergeCell ref="E17:F17"/>
    <mergeCell ref="G17:I17"/>
    <mergeCell ref="E18:F18"/>
    <mergeCell ref="G18:I18"/>
    <mergeCell ref="C23:D23"/>
    <mergeCell ref="C22:D22"/>
    <mergeCell ref="H6:I6"/>
    <mergeCell ref="C35:D35"/>
    <mergeCell ref="E35:L35"/>
    <mergeCell ref="I32:L32"/>
    <mergeCell ref="K18:N20"/>
    <mergeCell ref="E23:H23"/>
    <mergeCell ref="E22:H22"/>
    <mergeCell ref="C8:F8"/>
    <mergeCell ref="C36:D36"/>
    <mergeCell ref="E36:L36"/>
    <mergeCell ref="A25:A36"/>
    <mergeCell ref="A39:A54"/>
    <mergeCell ref="B35:B36"/>
    <mergeCell ref="J33:L33"/>
    <mergeCell ref="J27:L27"/>
    <mergeCell ref="J28:L28"/>
    <mergeCell ref="J29:L29"/>
    <mergeCell ref="B32:H32"/>
    <mergeCell ref="G27:G29"/>
    <mergeCell ref="I27:I29"/>
    <mergeCell ref="C31:D31"/>
    <mergeCell ref="E31:L31"/>
    <mergeCell ref="K5:N5"/>
    <mergeCell ref="A1:H3"/>
    <mergeCell ref="K6:N12"/>
    <mergeCell ref="J6:J12"/>
    <mergeCell ref="K13:N13"/>
    <mergeCell ref="A5:A12"/>
    <mergeCell ref="B11:B12"/>
    <mergeCell ref="F11:F12"/>
    <mergeCell ref="F10:I10"/>
    <mergeCell ref="F9:I9"/>
    <mergeCell ref="D10:E10"/>
    <mergeCell ref="D9:E9"/>
    <mergeCell ref="B9:B10"/>
    <mergeCell ref="C7:F7"/>
    <mergeCell ref="C6:F6"/>
    <mergeCell ref="H7:I8"/>
  </mergeCells>
  <phoneticPr fontId="2"/>
  <conditionalFormatting sqref="C5 G5 I5 K16 H27:H30 H33:H34 M40:M54">
    <cfRule type="cellIs" dxfId="4" priority="3" operator="equal">
      <formula>""</formula>
    </cfRule>
  </conditionalFormatting>
  <conditionalFormatting sqref="C7:F8 H7:I8 C10:I10 C12:E12 G12:I12 C16:D16 D18:I18 D20:F21 E22:H23 I26 C26:D29 J27:L29 J30 L30 I32:L32 J33:L33 C33:D34 J34 E35:L36 B40:E54 H40:H54 L40:L54 N40:O54">
    <cfRule type="cellIs" dxfId="3" priority="2" operator="equal">
      <formula>""</formula>
    </cfRule>
  </conditionalFormatting>
  <conditionalFormatting sqref="E31:L31">
    <cfRule type="cellIs" dxfId="2" priority="1" operator="equal">
      <formula>""</formula>
    </cfRule>
  </conditionalFormatting>
  <dataValidations count="7">
    <dataValidation type="list" allowBlank="1" showInputMessage="1" showErrorMessage="1" sqref="C5" xr:uid="{DD2FDFD6-9EF1-4D9E-8E4B-FCCF5A4027B2}">
      <formula1>$Z$6:$Z$14</formula1>
    </dataValidation>
    <dataValidation type="list" allowBlank="1" showInputMessage="1" showErrorMessage="1" sqref="G5" xr:uid="{DD88BABC-1DFC-4F43-9263-A758F84D6DFF}">
      <formula1>$AA$5:$AH$5</formula1>
    </dataValidation>
    <dataValidation type="list" allowBlank="1" showInputMessage="1" showErrorMessage="1" sqref="I5" xr:uid="{7DDB31F2-5A0E-4CA2-9FB1-57458BB3EC2C}">
      <formula1>$Z$16:$AA$16</formula1>
    </dataValidation>
    <dataValidation type="list" allowBlank="1" showInputMessage="1" showErrorMessage="1" sqref="K16 M40:M54" xr:uid="{ACAEF36F-C119-4245-B8F2-D2EA16C808AF}">
      <formula1>$Z$17</formula1>
    </dataValidation>
    <dataValidation type="list" allowBlank="1" showInputMessage="1" showErrorMessage="1" sqref="H30 H34" xr:uid="{8716D09C-5834-4ECE-9C3D-38CD05F75CAA}">
      <formula1>$AB$16:$AC$16</formula1>
    </dataValidation>
    <dataValidation type="list" allowBlank="1" showInputMessage="1" showErrorMessage="1" sqref="E5" xr:uid="{7C6381CB-52A4-4173-9B6C-B819E4D29B97}">
      <formula1>$Z$15:$AD$15</formula1>
    </dataValidation>
    <dataValidation type="list" allowBlank="1" showInputMessage="1" showErrorMessage="1" sqref="H27:H29 H33" xr:uid="{E893C913-8B22-4900-A357-60E40858268B}">
      <formula1>$Z$18:$AE$18</formula1>
    </dataValidation>
  </dataValidations>
  <pageMargins left="0.7" right="0.7" top="0.75" bottom="0.75" header="0.3" footer="0.3"/>
  <pageSetup paperSize="9" scale="59" orientation="portrait" horizontalDpi="0" verticalDpi="0" r:id="rId1"/>
  <colBreaks count="1" manualBreakCount="1">
    <brk id="15" max="1048575" man="1"/>
  </col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029BB-AB76-4AF4-8A82-00774D018062}">
  <sheetPr>
    <tabColor rgb="FF0070C0"/>
  </sheetPr>
  <dimension ref="B1:AH48"/>
  <sheetViews>
    <sheetView view="pageBreakPreview" topLeftCell="A23" zoomScaleNormal="100" zoomScaleSheetLayoutView="100" workbookViewId="0">
      <selection activeCell="C44" sqref="C44"/>
    </sheetView>
  </sheetViews>
  <sheetFormatPr defaultRowHeight="12.75"/>
  <cols>
    <col min="1" max="1" width="9" style="48"/>
    <col min="2" max="17" width="2.625" style="48" customWidth="1"/>
    <col min="18" max="24" width="2.625" style="49" customWidth="1"/>
    <col min="25" max="42" width="2.625" style="48" customWidth="1"/>
    <col min="43" max="16384" width="9" style="48"/>
  </cols>
  <sheetData>
    <row r="1" spans="2:34">
      <c r="B1" s="186" t="s">
        <v>254</v>
      </c>
    </row>
    <row r="2" spans="2:34">
      <c r="B2" s="186" t="s">
        <v>255</v>
      </c>
    </row>
    <row r="3" spans="2:34" ht="16.149999999999999">
      <c r="B3" s="48" t="s">
        <v>133</v>
      </c>
      <c r="E3" s="49"/>
      <c r="F3" s="376" t="s">
        <v>134</v>
      </c>
      <c r="G3" s="376"/>
      <c r="H3" s="376"/>
      <c r="I3" s="376"/>
      <c r="J3" s="376"/>
      <c r="K3" s="376"/>
      <c r="L3" s="376"/>
      <c r="M3" s="376"/>
      <c r="N3" s="376"/>
      <c r="O3" s="376"/>
      <c r="P3" s="376"/>
      <c r="Q3" s="376"/>
      <c r="R3" s="376"/>
      <c r="S3" s="376"/>
      <c r="T3" s="376"/>
      <c r="U3" s="376"/>
      <c r="V3" s="376"/>
      <c r="W3" s="376"/>
      <c r="X3" s="376"/>
      <c r="Y3" s="376"/>
      <c r="Z3" s="376"/>
      <c r="AA3" s="376"/>
      <c r="AB3" s="376"/>
      <c r="AC3" s="376"/>
      <c r="AD3" s="376"/>
      <c r="AE3" s="376"/>
      <c r="AF3" s="376"/>
      <c r="AG3" s="376"/>
      <c r="AH3" s="376"/>
    </row>
    <row r="4" spans="2:34" ht="13.5" customHeight="1" thickBot="1">
      <c r="B4" s="49"/>
      <c r="C4" s="49"/>
      <c r="D4" s="49"/>
      <c r="E4" s="49"/>
      <c r="F4" s="49"/>
      <c r="G4" s="49"/>
      <c r="H4" s="49"/>
      <c r="I4" s="49"/>
      <c r="J4" s="49"/>
      <c r="K4" s="49"/>
      <c r="L4" s="49"/>
      <c r="M4" s="49"/>
      <c r="N4" s="49"/>
      <c r="O4" s="50"/>
    </row>
    <row r="5" spans="2:34" ht="14.25" customHeight="1">
      <c r="B5" s="384" t="s">
        <v>136</v>
      </c>
      <c r="C5" s="384"/>
      <c r="D5" s="384"/>
      <c r="E5" s="384"/>
      <c r="F5" s="384"/>
      <c r="G5" s="384"/>
      <c r="H5" s="384"/>
      <c r="I5" s="384"/>
      <c r="J5" s="384"/>
      <c r="K5" s="384"/>
      <c r="L5" s="384"/>
      <c r="M5" s="384"/>
      <c r="N5" s="384"/>
      <c r="O5" s="384"/>
      <c r="P5" s="384"/>
      <c r="Q5" s="384"/>
      <c r="R5" s="384"/>
      <c r="S5" s="384"/>
      <c r="T5" s="384"/>
      <c r="U5" s="385"/>
      <c r="V5" s="378" t="s">
        <v>1</v>
      </c>
      <c r="W5" s="379"/>
      <c r="X5" s="379"/>
      <c r="Y5" s="380"/>
      <c r="Z5" s="287" t="s">
        <v>0</v>
      </c>
      <c r="AA5" s="287"/>
      <c r="AB5" s="287"/>
      <c r="AC5" s="287" t="s">
        <v>135</v>
      </c>
      <c r="AD5" s="287"/>
      <c r="AE5" s="287"/>
      <c r="AF5" s="287"/>
      <c r="AG5" s="287" t="s">
        <v>3</v>
      </c>
      <c r="AH5" s="288"/>
    </row>
    <row r="6" spans="2:34" ht="18.75" customHeight="1" thickBot="1">
      <c r="B6" s="384"/>
      <c r="C6" s="384"/>
      <c r="D6" s="384"/>
      <c r="E6" s="384"/>
      <c r="F6" s="384"/>
      <c r="G6" s="384"/>
      <c r="H6" s="384"/>
      <c r="I6" s="384"/>
      <c r="J6" s="384"/>
      <c r="K6" s="384"/>
      <c r="L6" s="384"/>
      <c r="M6" s="384"/>
      <c r="N6" s="384"/>
      <c r="O6" s="384"/>
      <c r="P6" s="384"/>
      <c r="Q6" s="384"/>
      <c r="R6" s="384"/>
      <c r="S6" s="384"/>
      <c r="T6" s="384"/>
      <c r="U6" s="385"/>
      <c r="V6" s="399">
        <f>入力シート!$C$5</f>
        <v>0</v>
      </c>
      <c r="W6" s="389"/>
      <c r="X6" s="389"/>
      <c r="Y6" s="400"/>
      <c r="Z6" s="289" t="str">
        <f>IF(入力シート!E5="","",入力シート!E5)</f>
        <v/>
      </c>
      <c r="AA6" s="289"/>
      <c r="AB6" s="289"/>
      <c r="AC6" s="289">
        <f>入力シート!$G$5</f>
        <v>0</v>
      </c>
      <c r="AD6" s="289"/>
      <c r="AE6" s="289"/>
      <c r="AF6" s="289"/>
      <c r="AG6" s="289">
        <f>入力シート!$I$5</f>
        <v>0</v>
      </c>
      <c r="AH6" s="290"/>
    </row>
    <row r="7" spans="2:34" ht="13.15" thickBot="1"/>
    <row r="8" spans="2:34" ht="18.75" customHeight="1">
      <c r="B8" s="324" t="s">
        <v>5</v>
      </c>
      <c r="C8" s="325"/>
      <c r="D8" s="325"/>
      <c r="E8" s="326"/>
      <c r="F8" s="391" t="str">
        <f>入力シート!$C$6</f>
        <v/>
      </c>
      <c r="G8" s="325"/>
      <c r="H8" s="325"/>
      <c r="I8" s="325"/>
      <c r="J8" s="325"/>
      <c r="K8" s="325"/>
      <c r="L8" s="325"/>
      <c r="M8" s="325"/>
      <c r="N8" s="325"/>
      <c r="O8" s="325"/>
      <c r="P8" s="325"/>
      <c r="Q8" s="325"/>
      <c r="R8" s="325"/>
      <c r="S8" s="325"/>
      <c r="T8" s="325"/>
      <c r="U8" s="325"/>
      <c r="V8" s="325"/>
      <c r="W8" s="325"/>
      <c r="X8" s="325"/>
      <c r="Y8" s="393" t="s">
        <v>151</v>
      </c>
      <c r="Z8" s="394"/>
      <c r="AA8" s="394"/>
      <c r="AB8" s="394"/>
      <c r="AC8" s="394"/>
      <c r="AD8" s="394"/>
      <c r="AE8" s="394"/>
      <c r="AF8" s="394"/>
      <c r="AG8" s="394"/>
      <c r="AH8" s="395"/>
    </row>
    <row r="9" spans="2:34" ht="18.75" customHeight="1">
      <c r="B9" s="358" t="s">
        <v>4</v>
      </c>
      <c r="C9" s="359"/>
      <c r="D9" s="359"/>
      <c r="E9" s="360"/>
      <c r="F9" s="392">
        <f>入力シート!$C$7</f>
        <v>0</v>
      </c>
      <c r="G9" s="359"/>
      <c r="H9" s="359"/>
      <c r="I9" s="359"/>
      <c r="J9" s="359"/>
      <c r="K9" s="359"/>
      <c r="L9" s="359"/>
      <c r="M9" s="359"/>
      <c r="N9" s="359"/>
      <c r="O9" s="359"/>
      <c r="P9" s="359"/>
      <c r="Q9" s="359"/>
      <c r="R9" s="359"/>
      <c r="S9" s="359"/>
      <c r="T9" s="359"/>
      <c r="U9" s="359"/>
      <c r="V9" s="359"/>
      <c r="W9" s="359"/>
      <c r="X9" s="359"/>
      <c r="Y9" s="96" t="str">
        <f>IF($F9="","",入力シート!O8)</f>
        <v/>
      </c>
      <c r="Z9" s="66" t="str">
        <f>IF($F9="","",入力シート!P8)</f>
        <v/>
      </c>
      <c r="AA9" s="66" t="str">
        <f>IF($F9="","",入力シート!Q8)</f>
        <v/>
      </c>
      <c r="AB9" s="66" t="str">
        <f>IF($F9="","",入力シート!R8)</f>
        <v/>
      </c>
      <c r="AC9" s="66" t="str">
        <f>IF($F9="","",入力シート!S8)</f>
        <v/>
      </c>
      <c r="AD9" s="66" t="str">
        <f>IF($F9="","",入力シート!T8)</f>
        <v/>
      </c>
      <c r="AE9" s="66" t="str">
        <f>IF($F9="","",入力シート!U8)</f>
        <v/>
      </c>
      <c r="AF9" s="66" t="str">
        <f>IF($F9="","",入力シート!V8)</f>
        <v/>
      </c>
      <c r="AG9" s="66" t="str">
        <f>IF($F9="","",入力シート!W8)</f>
        <v/>
      </c>
      <c r="AH9" s="115" t="str">
        <f>IF($F9="","",入力シート!X8)</f>
        <v/>
      </c>
    </row>
    <row r="10" spans="2:34" ht="18.75" customHeight="1">
      <c r="B10" s="302" t="s">
        <v>137</v>
      </c>
      <c r="C10" s="303"/>
      <c r="D10" s="329" t="s">
        <v>150</v>
      </c>
      <c r="E10" s="330"/>
      <c r="F10" s="70" t="s">
        <v>138</v>
      </c>
      <c r="G10" s="330">
        <f>入力シート!$C$10</f>
        <v>0</v>
      </c>
      <c r="H10" s="330"/>
      <c r="I10" s="330"/>
      <c r="J10" s="330"/>
      <c r="K10" s="330"/>
      <c r="L10" s="330"/>
      <c r="M10" s="364"/>
      <c r="N10" s="311" t="s">
        <v>5</v>
      </c>
      <c r="O10" s="312"/>
      <c r="P10" s="313"/>
      <c r="Q10" s="352" t="str">
        <f>IF(入力シート!E27="","",入力シート!E27&amp;"　"&amp;入力シート!F27)</f>
        <v/>
      </c>
      <c r="R10" s="353"/>
      <c r="S10" s="353"/>
      <c r="T10" s="353"/>
      <c r="U10" s="353"/>
      <c r="V10" s="354"/>
      <c r="W10" s="365" t="str">
        <f>IF(入力シート!H27="","",入力シート!H27)</f>
        <v/>
      </c>
      <c r="X10" s="366"/>
      <c r="Y10" s="367"/>
      <c r="Z10" s="299" t="s">
        <v>37</v>
      </c>
      <c r="AA10" s="300"/>
      <c r="AB10" s="300"/>
      <c r="AC10" s="300"/>
      <c r="AD10" s="300"/>
      <c r="AE10" s="300"/>
      <c r="AF10" s="300"/>
      <c r="AG10" s="300"/>
      <c r="AH10" s="301"/>
    </row>
    <row r="11" spans="2:34" ht="18.75" customHeight="1">
      <c r="B11" s="304"/>
      <c r="C11" s="305"/>
      <c r="D11" s="381" t="str">
        <f>入力シート!G5&amp;入力シート!D10&amp;入力シート!F10</f>
        <v/>
      </c>
      <c r="E11" s="382"/>
      <c r="F11" s="382"/>
      <c r="G11" s="382"/>
      <c r="H11" s="382"/>
      <c r="I11" s="382"/>
      <c r="J11" s="382"/>
      <c r="K11" s="382"/>
      <c r="L11" s="382"/>
      <c r="M11" s="383"/>
      <c r="N11" s="308" t="s">
        <v>29</v>
      </c>
      <c r="O11" s="309"/>
      <c r="P11" s="310"/>
      <c r="Q11" s="349" t="str">
        <f>IF(入力シート!C27="","",入力シート!C27&amp;"　"&amp;入力シート!D27)</f>
        <v/>
      </c>
      <c r="R11" s="350"/>
      <c r="S11" s="350"/>
      <c r="T11" s="350"/>
      <c r="U11" s="350"/>
      <c r="V11" s="351"/>
      <c r="W11" s="368"/>
      <c r="X11" s="369"/>
      <c r="Y11" s="370"/>
      <c r="Z11" s="65" t="str">
        <f>IF($Q11="","",入力シート!P27)</f>
        <v/>
      </c>
      <c r="AA11" s="65" t="str">
        <f>IF($Q11="","",入力シート!Q27)</f>
        <v/>
      </c>
      <c r="AB11" s="65" t="str">
        <f>IF($Q11="","",入力シート!R27)</f>
        <v/>
      </c>
      <c r="AC11" s="65" t="str">
        <f>IF($Q11="","",入力シート!S27)</f>
        <v/>
      </c>
      <c r="AD11" s="65" t="str">
        <f>IF($Q11="","",入力シート!T27)</f>
        <v/>
      </c>
      <c r="AE11" s="65" t="str">
        <f>IF($Q11="","",入力シート!U27)</f>
        <v/>
      </c>
      <c r="AF11" s="65" t="str">
        <f>IF($Q11="","",入力シート!V27)</f>
        <v/>
      </c>
      <c r="AG11" s="65" t="str">
        <f>IF($Q11="","",入力シート!W27)</f>
        <v/>
      </c>
      <c r="AH11" s="114" t="str">
        <f>IF($Q11="","",入力シート!X27)</f>
        <v/>
      </c>
    </row>
    <row r="12" spans="2:34" ht="18.75" customHeight="1">
      <c r="B12" s="304"/>
      <c r="C12" s="305"/>
      <c r="D12" s="327" t="s">
        <v>139</v>
      </c>
      <c r="E12" s="328"/>
      <c r="F12" s="328" t="str">
        <f>入力シート!C12&amp;"("&amp;入力シート!D12&amp;")"&amp;入力シート!E12</f>
        <v>()</v>
      </c>
      <c r="G12" s="328"/>
      <c r="H12" s="328"/>
      <c r="I12" s="328"/>
      <c r="J12" s="328"/>
      <c r="K12" s="328"/>
      <c r="L12" s="328"/>
      <c r="M12" s="357"/>
      <c r="N12" s="311" t="s">
        <v>5</v>
      </c>
      <c r="O12" s="312"/>
      <c r="P12" s="313"/>
      <c r="Q12" s="352" t="str">
        <f>IF(入力シート!E28="","",入力シート!E28&amp;"　"&amp;入力シート!F28)</f>
        <v/>
      </c>
      <c r="R12" s="353"/>
      <c r="S12" s="353"/>
      <c r="T12" s="353"/>
      <c r="U12" s="353"/>
      <c r="V12" s="354"/>
      <c r="W12" s="365" t="str">
        <f>IF(入力シート!H28="","",入力シート!H28)</f>
        <v/>
      </c>
      <c r="X12" s="366"/>
      <c r="Y12" s="367"/>
      <c r="Z12" s="299" t="s">
        <v>37</v>
      </c>
      <c r="AA12" s="300"/>
      <c r="AB12" s="300"/>
      <c r="AC12" s="300"/>
      <c r="AD12" s="300"/>
      <c r="AE12" s="300"/>
      <c r="AF12" s="300"/>
      <c r="AG12" s="300"/>
      <c r="AH12" s="301"/>
    </row>
    <row r="13" spans="2:34" ht="18.75" customHeight="1">
      <c r="B13" s="333"/>
      <c r="C13" s="334"/>
      <c r="D13" s="331" t="s">
        <v>16</v>
      </c>
      <c r="E13" s="332"/>
      <c r="F13" s="332" t="str">
        <f>入力シート!G12&amp;"("&amp;入力シート!H12&amp;")"&amp;入力シート!I12</f>
        <v>()</v>
      </c>
      <c r="G13" s="332"/>
      <c r="H13" s="332"/>
      <c r="I13" s="332"/>
      <c r="J13" s="332"/>
      <c r="K13" s="332"/>
      <c r="L13" s="332"/>
      <c r="M13" s="375"/>
      <c r="N13" s="308" t="s">
        <v>34</v>
      </c>
      <c r="O13" s="309"/>
      <c r="P13" s="310"/>
      <c r="Q13" s="349" t="str">
        <f>IF(入力シート!C28="","",入力シート!C28&amp;"　"&amp;入力シート!D28)</f>
        <v/>
      </c>
      <c r="R13" s="350"/>
      <c r="S13" s="350"/>
      <c r="T13" s="350"/>
      <c r="U13" s="350"/>
      <c r="V13" s="351"/>
      <c r="W13" s="368"/>
      <c r="X13" s="369"/>
      <c r="Y13" s="370"/>
      <c r="Z13" s="65" t="str">
        <f>IF($Q13="","",入力シート!P28)</f>
        <v/>
      </c>
      <c r="AA13" s="66" t="str">
        <f>IF($Q13="","",入力シート!Q28)</f>
        <v/>
      </c>
      <c r="AB13" s="66" t="str">
        <f>IF($Q13="","",入力シート!R28)</f>
        <v/>
      </c>
      <c r="AC13" s="66" t="str">
        <f>IF($Q13="","",入力シート!S28)</f>
        <v/>
      </c>
      <c r="AD13" s="66" t="str">
        <f>IF($Q13="","",入力シート!T28)</f>
        <v/>
      </c>
      <c r="AE13" s="66" t="str">
        <f>IF($Q13="","",入力シート!U28)</f>
        <v/>
      </c>
      <c r="AF13" s="66" t="str">
        <f>IF($Q13="","",入力シート!V28)</f>
        <v/>
      </c>
      <c r="AG13" s="66" t="str">
        <f>IF($Q13="","",入力シート!W28)</f>
        <v/>
      </c>
      <c r="AH13" s="115" t="str">
        <f>IF($Q13="","",入力シート!X28)</f>
        <v/>
      </c>
    </row>
    <row r="14" spans="2:34" ht="18.75" customHeight="1">
      <c r="B14" s="302" t="s">
        <v>140</v>
      </c>
      <c r="C14" s="303"/>
      <c r="D14" s="329" t="s">
        <v>17</v>
      </c>
      <c r="E14" s="330"/>
      <c r="F14" s="330" t="str">
        <f>入力シート!C16&amp;"　"&amp;入力シート!D16</f>
        <v>　</v>
      </c>
      <c r="G14" s="330"/>
      <c r="H14" s="330"/>
      <c r="I14" s="330"/>
      <c r="J14" s="330"/>
      <c r="K14" s="330"/>
      <c r="L14" s="330"/>
      <c r="M14" s="364"/>
      <c r="N14" s="311" t="s">
        <v>5</v>
      </c>
      <c r="O14" s="312"/>
      <c r="P14" s="313"/>
      <c r="Q14" s="352" t="str">
        <f>IF(入力シート!E29="","",入力シート!E29&amp;"　"&amp;入力シート!F29)</f>
        <v/>
      </c>
      <c r="R14" s="353"/>
      <c r="S14" s="353"/>
      <c r="T14" s="353"/>
      <c r="U14" s="353"/>
      <c r="V14" s="354"/>
      <c r="W14" s="365" t="str">
        <f>IF(入力シート!H29="","",入力シート!H29)</f>
        <v/>
      </c>
      <c r="X14" s="366"/>
      <c r="Y14" s="367"/>
      <c r="Z14" s="299" t="s">
        <v>37</v>
      </c>
      <c r="AA14" s="300"/>
      <c r="AB14" s="300"/>
      <c r="AC14" s="300"/>
      <c r="AD14" s="300"/>
      <c r="AE14" s="300"/>
      <c r="AF14" s="300"/>
      <c r="AG14" s="300"/>
      <c r="AH14" s="301"/>
    </row>
    <row r="15" spans="2:34" ht="18.75" customHeight="1">
      <c r="B15" s="304"/>
      <c r="C15" s="305"/>
      <c r="D15" s="327" t="s">
        <v>8</v>
      </c>
      <c r="E15" s="328"/>
      <c r="F15" s="48" t="s">
        <v>138</v>
      </c>
      <c r="G15" s="328">
        <f>IF(入力シート!K16="〇",G10,入力シート!D18)</f>
        <v>0</v>
      </c>
      <c r="H15" s="328"/>
      <c r="I15" s="328"/>
      <c r="J15" s="328"/>
      <c r="K15" s="328"/>
      <c r="L15" s="328"/>
      <c r="M15" s="357"/>
      <c r="N15" s="308" t="s">
        <v>147</v>
      </c>
      <c r="O15" s="309"/>
      <c r="P15" s="310"/>
      <c r="Q15" s="349" t="str">
        <f>IF(入力シート!C29="","",入力シート!C29&amp;"　"&amp;入力シート!D29)</f>
        <v/>
      </c>
      <c r="R15" s="350"/>
      <c r="S15" s="350"/>
      <c r="T15" s="350"/>
      <c r="U15" s="350"/>
      <c r="V15" s="351"/>
      <c r="W15" s="368"/>
      <c r="X15" s="369"/>
      <c r="Y15" s="370"/>
      <c r="Z15" s="65" t="str">
        <f>IF($Q15="","",入力シート!P29)</f>
        <v/>
      </c>
      <c r="AA15" s="66" t="str">
        <f>IF($Q15="","",入力シート!Q29)</f>
        <v/>
      </c>
      <c r="AB15" s="66" t="str">
        <f>IF($Q15="","",入力シート!R29)</f>
        <v/>
      </c>
      <c r="AC15" s="66" t="str">
        <f>IF($Q15="","",入力シート!S29)</f>
        <v/>
      </c>
      <c r="AD15" s="66" t="str">
        <f>IF($Q15="","",入力シート!T29)</f>
        <v/>
      </c>
      <c r="AE15" s="66" t="str">
        <f>IF($Q15="","",入力シート!U29)</f>
        <v/>
      </c>
      <c r="AF15" s="66" t="str">
        <f>IF($Q15="","",入力シート!V29)</f>
        <v/>
      </c>
      <c r="AG15" s="66" t="str">
        <f>IF($Q15="","",入力シート!W29)</f>
        <v/>
      </c>
      <c r="AH15" s="115" t="str">
        <f>IF($Q15="","",入力シート!X29)</f>
        <v/>
      </c>
    </row>
    <row r="16" spans="2:34" ht="18.75" customHeight="1">
      <c r="B16" s="304"/>
      <c r="C16" s="305"/>
      <c r="D16" s="381" t="str">
        <f>IF(入力シート!K16="〇",D11,入力シート!G5&amp;入力シート!E18&amp;入力シート!G18)</f>
        <v/>
      </c>
      <c r="E16" s="382"/>
      <c r="F16" s="382"/>
      <c r="G16" s="382"/>
      <c r="H16" s="382"/>
      <c r="I16" s="382"/>
      <c r="J16" s="382"/>
      <c r="K16" s="382"/>
      <c r="L16" s="382"/>
      <c r="M16" s="383"/>
      <c r="N16" s="311" t="s">
        <v>5</v>
      </c>
      <c r="O16" s="312"/>
      <c r="P16" s="313"/>
      <c r="Q16" s="352" t="str">
        <f>IF(入力シート!E33="","",入力シート!E33&amp;"　"&amp;入力シート!F33)</f>
        <v/>
      </c>
      <c r="R16" s="353"/>
      <c r="S16" s="353"/>
      <c r="T16" s="353"/>
      <c r="U16" s="353"/>
      <c r="V16" s="354"/>
      <c r="W16" s="365" t="str">
        <f>IF(入力シート!H33="","",入力シート!H33)</f>
        <v/>
      </c>
      <c r="X16" s="366"/>
      <c r="Y16" s="367"/>
      <c r="Z16" s="299" t="s">
        <v>37</v>
      </c>
      <c r="AA16" s="300"/>
      <c r="AB16" s="300"/>
      <c r="AC16" s="300"/>
      <c r="AD16" s="300"/>
      <c r="AE16" s="300"/>
      <c r="AF16" s="300"/>
      <c r="AG16" s="300"/>
      <c r="AH16" s="301"/>
    </row>
    <row r="17" spans="2:34" ht="18.75" customHeight="1" thickBot="1">
      <c r="B17" s="304"/>
      <c r="C17" s="305"/>
      <c r="D17" s="327" t="s">
        <v>139</v>
      </c>
      <c r="E17" s="328"/>
      <c r="F17" s="328" t="str">
        <f>IF(入力シート!K16="〇",F12,入力シート!D20&amp;"("&amp;入力シート!E20&amp;")"&amp;入力シート!F20)</f>
        <v>()</v>
      </c>
      <c r="G17" s="328"/>
      <c r="H17" s="328"/>
      <c r="I17" s="328"/>
      <c r="J17" s="328"/>
      <c r="K17" s="328"/>
      <c r="L17" s="328"/>
      <c r="M17" s="357"/>
      <c r="N17" s="308" t="s">
        <v>38</v>
      </c>
      <c r="O17" s="309"/>
      <c r="P17" s="310"/>
      <c r="Q17" s="349" t="str">
        <f>IF(入力シート!C33="","",入力シート!C33&amp;"　"&amp;入力シート!D33)</f>
        <v/>
      </c>
      <c r="R17" s="350"/>
      <c r="S17" s="350"/>
      <c r="T17" s="350"/>
      <c r="U17" s="350"/>
      <c r="V17" s="351"/>
      <c r="W17" s="368"/>
      <c r="X17" s="369"/>
      <c r="Y17" s="370"/>
      <c r="Z17" s="74" t="str">
        <f>IF($Q17="","",入力シート!P33)</f>
        <v/>
      </c>
      <c r="AA17" s="74" t="str">
        <f>IF($Q17="","",入力シート!Q33)</f>
        <v/>
      </c>
      <c r="AB17" s="74" t="str">
        <f>IF($Q17="","",入力シート!R33)</f>
        <v/>
      </c>
      <c r="AC17" s="74" t="str">
        <f>IF($Q17="","",入力シート!S33)</f>
        <v/>
      </c>
      <c r="AD17" s="74" t="str">
        <f>IF($Q17="","",入力シート!T33)</f>
        <v/>
      </c>
      <c r="AE17" s="74" t="str">
        <f>IF($Q17="","",入力シート!U33)</f>
        <v/>
      </c>
      <c r="AF17" s="74" t="str">
        <f>IF($Q17="","",入力シート!V33)</f>
        <v/>
      </c>
      <c r="AG17" s="74" t="str">
        <f>IF($Q17="","",入力シート!W33)</f>
        <v/>
      </c>
      <c r="AH17" s="153" t="str">
        <f>IF($Q17="","",入力シート!X33)</f>
        <v/>
      </c>
    </row>
    <row r="18" spans="2:34" ht="18.75" customHeight="1">
      <c r="B18" s="304"/>
      <c r="C18" s="305"/>
      <c r="D18" s="327" t="s">
        <v>16</v>
      </c>
      <c r="E18" s="328"/>
      <c r="F18" s="328" t="str">
        <f>IF(入力シート!K16="〇",F13,入力シート!D21&amp;"("&amp;入力シート!E21&amp;")"&amp;入力シート!F21)</f>
        <v>()</v>
      </c>
      <c r="G18" s="328"/>
      <c r="H18" s="328"/>
      <c r="I18" s="328"/>
      <c r="J18" s="328"/>
      <c r="K18" s="328"/>
      <c r="L18" s="328"/>
      <c r="M18" s="357"/>
      <c r="N18" s="314" t="s">
        <v>148</v>
      </c>
      <c r="O18" s="300"/>
      <c r="P18" s="315"/>
      <c r="Q18" s="346" t="s">
        <v>149</v>
      </c>
      <c r="R18" s="347"/>
      <c r="S18" s="347"/>
      <c r="T18" s="347"/>
      <c r="U18" s="347"/>
      <c r="V18" s="347"/>
      <c r="W18" s="347"/>
      <c r="X18" s="347"/>
      <c r="Y18" s="348"/>
      <c r="Z18" s="51"/>
      <c r="AA18" s="52"/>
      <c r="AB18" s="52"/>
      <c r="AC18" s="52"/>
      <c r="AD18" s="52"/>
      <c r="AE18" s="52"/>
      <c r="AF18" s="52"/>
      <c r="AG18" s="52"/>
      <c r="AH18" s="53"/>
    </row>
    <row r="19" spans="2:34" ht="18.75" customHeight="1">
      <c r="B19" s="304"/>
      <c r="C19" s="305"/>
      <c r="D19" s="327" t="s">
        <v>141</v>
      </c>
      <c r="E19" s="328"/>
      <c r="F19" s="328">
        <f>入力シート!$E$22</f>
        <v>0</v>
      </c>
      <c r="G19" s="328"/>
      <c r="H19" s="328"/>
      <c r="I19" s="328"/>
      <c r="J19" s="328"/>
      <c r="K19" s="328"/>
      <c r="L19" s="328"/>
      <c r="M19" s="357"/>
      <c r="N19" s="316"/>
      <c r="O19" s="300"/>
      <c r="P19" s="315"/>
      <c r="Q19" s="386" t="str">
        <f>IF(入力シート!I32="","",入力シート!I32)</f>
        <v/>
      </c>
      <c r="R19" s="330"/>
      <c r="S19" s="330"/>
      <c r="T19" s="330"/>
      <c r="U19" s="330"/>
      <c r="V19" s="330"/>
      <c r="W19" s="330"/>
      <c r="X19" s="330"/>
      <c r="Y19" s="387"/>
      <c r="Z19" s="54"/>
      <c r="AH19" s="55"/>
    </row>
    <row r="20" spans="2:34" ht="18.75" customHeight="1" thickBot="1">
      <c r="B20" s="306"/>
      <c r="C20" s="307"/>
      <c r="D20" s="344" t="s">
        <v>142</v>
      </c>
      <c r="E20" s="345"/>
      <c r="F20" s="355">
        <f>入力シート!$E$23</f>
        <v>0</v>
      </c>
      <c r="G20" s="355"/>
      <c r="H20" s="355"/>
      <c r="I20" s="355"/>
      <c r="J20" s="355"/>
      <c r="K20" s="355"/>
      <c r="L20" s="355"/>
      <c r="M20" s="356"/>
      <c r="N20" s="317"/>
      <c r="O20" s="318"/>
      <c r="P20" s="319"/>
      <c r="Q20" s="388"/>
      <c r="R20" s="389"/>
      <c r="S20" s="389"/>
      <c r="T20" s="389"/>
      <c r="U20" s="389"/>
      <c r="V20" s="389"/>
      <c r="W20" s="389"/>
      <c r="X20" s="389"/>
      <c r="Y20" s="390"/>
      <c r="Z20" s="56"/>
      <c r="AA20" s="57"/>
      <c r="AB20" s="57"/>
      <c r="AC20" s="57"/>
      <c r="AD20" s="57"/>
      <c r="AE20" s="57"/>
      <c r="AF20" s="57"/>
      <c r="AG20" s="57"/>
      <c r="AH20" s="58"/>
    </row>
    <row r="21" spans="2:34" ht="13.15" thickBot="1">
      <c r="B21" s="99" t="s">
        <v>160</v>
      </c>
    </row>
    <row r="22" spans="2:34" s="49" customFormat="1" ht="18.75" customHeight="1">
      <c r="B22" s="335" t="s">
        <v>15</v>
      </c>
      <c r="C22" s="336"/>
      <c r="D22" s="373" t="s">
        <v>143</v>
      </c>
      <c r="E22" s="374"/>
      <c r="F22" s="374"/>
      <c r="G22" s="374"/>
      <c r="H22" s="321"/>
      <c r="I22" s="371" t="s">
        <v>5</v>
      </c>
      <c r="J22" s="322"/>
      <c r="K22" s="322"/>
      <c r="L22" s="322"/>
      <c r="M22" s="372"/>
      <c r="N22" s="321" t="s">
        <v>47</v>
      </c>
      <c r="O22" s="371"/>
      <c r="P22" s="320" t="s">
        <v>48</v>
      </c>
      <c r="Q22" s="321"/>
      <c r="R22" s="322"/>
      <c r="S22" s="322"/>
      <c r="T22" s="322"/>
      <c r="U22" s="322"/>
      <c r="V22" s="322"/>
      <c r="W22" s="323"/>
      <c r="X22" s="320" t="s">
        <v>51</v>
      </c>
      <c r="Y22" s="323"/>
      <c r="Z22" s="296" t="s">
        <v>146</v>
      </c>
      <c r="AA22" s="297"/>
      <c r="AB22" s="297"/>
      <c r="AC22" s="297"/>
      <c r="AD22" s="297"/>
      <c r="AE22" s="297"/>
      <c r="AF22" s="297"/>
      <c r="AG22" s="297"/>
      <c r="AH22" s="298"/>
    </row>
    <row r="23" spans="2:34" ht="15" customHeight="1">
      <c r="B23" s="337" t="str">
        <f>IF(入力シート!C40="","",IF(入力シート!M40="〇","〇"&amp;入力シート!C40,入力シート!C40))</f>
        <v/>
      </c>
      <c r="C23" s="338"/>
      <c r="D23" s="293" t="str">
        <f>IF(B23="","",入力シート!D40&amp;"　"&amp;入力シート!E40)</f>
        <v/>
      </c>
      <c r="E23" s="294"/>
      <c r="F23" s="294"/>
      <c r="G23" s="294"/>
      <c r="H23" s="295"/>
      <c r="I23" s="361" t="str">
        <f>IF(B23="","",入力シート!F40&amp;"　"&amp;入力シート!G40)</f>
        <v/>
      </c>
      <c r="J23" s="294"/>
      <c r="K23" s="294"/>
      <c r="L23" s="294"/>
      <c r="M23" s="338"/>
      <c r="N23" s="294" t="str">
        <f>IF(B23="","",入力シート!H40&amp;"年")</f>
        <v/>
      </c>
      <c r="O23" s="294"/>
      <c r="P23" s="352" t="s">
        <v>144</v>
      </c>
      <c r="Q23" s="354"/>
      <c r="R23" s="79" t="str">
        <f>IF(B23="","",入力シート!I40)</f>
        <v/>
      </c>
      <c r="S23" s="79" t="s">
        <v>145</v>
      </c>
      <c r="T23" s="80" t="str">
        <f>IF(B23="","",入力シート!J40)</f>
        <v/>
      </c>
      <c r="U23" s="79" t="s">
        <v>49</v>
      </c>
      <c r="V23" s="81" t="str">
        <f>IF(入力シート!K40="","",入力シート!K40)</f>
        <v/>
      </c>
      <c r="W23" s="82" t="s">
        <v>50</v>
      </c>
      <c r="X23" s="293" t="str">
        <f>IF(B23="","",入力シート!L40&amp;"cm")</f>
        <v/>
      </c>
      <c r="Y23" s="338"/>
      <c r="Z23" s="93" t="str">
        <f>IF($B23="","",入力シート!P40)</f>
        <v/>
      </c>
      <c r="AA23" s="93" t="str">
        <f>IF($B23="","",入力シート!Q40)</f>
        <v/>
      </c>
      <c r="AB23" s="93" t="str">
        <f>IF($B23="","",入力シート!R40)</f>
        <v/>
      </c>
      <c r="AC23" s="93" t="str">
        <f>IF($B23="","",入力シート!S40)</f>
        <v/>
      </c>
      <c r="AD23" s="93" t="str">
        <f>IF($B23="","",入力シート!T40)</f>
        <v/>
      </c>
      <c r="AE23" s="93" t="str">
        <f>IF($B23="","",入力シート!U40)</f>
        <v/>
      </c>
      <c r="AF23" s="93" t="str">
        <f>IF($B23="","",入力シート!V40)</f>
        <v/>
      </c>
      <c r="AG23" s="93" t="str">
        <f>IF($B23="","",入力シート!W40)</f>
        <v/>
      </c>
      <c r="AH23" s="103" t="str">
        <f>IF($B23="","",入力シート!X40)</f>
        <v/>
      </c>
    </row>
    <row r="24" spans="2:34" ht="15" customHeight="1">
      <c r="B24" s="291" t="str">
        <f>IF(入力シート!C41="","",IF(入力シート!M41="〇","〇"&amp;入力シート!C41,入力シート!C41))</f>
        <v/>
      </c>
      <c r="C24" s="292"/>
      <c r="D24" s="341" t="str">
        <f>IF(B24="","",入力シート!D41&amp;"　"&amp;入力シート!E41)</f>
        <v/>
      </c>
      <c r="E24" s="342"/>
      <c r="F24" s="342"/>
      <c r="G24" s="342"/>
      <c r="H24" s="343"/>
      <c r="I24" s="377" t="str">
        <f>IF(B24="","",入力シート!F41&amp;"　"&amp;入力シート!G41)</f>
        <v/>
      </c>
      <c r="J24" s="342"/>
      <c r="K24" s="342"/>
      <c r="L24" s="342"/>
      <c r="M24" s="292"/>
      <c r="N24" s="342" t="str">
        <f>IF(B24="","",入力シート!H41&amp;"年")</f>
        <v/>
      </c>
      <c r="O24" s="342"/>
      <c r="P24" s="362" t="s">
        <v>144</v>
      </c>
      <c r="Q24" s="363"/>
      <c r="R24" s="83" t="str">
        <f>IF(B24="","",入力シート!I41)</f>
        <v/>
      </c>
      <c r="S24" s="83" t="s">
        <v>145</v>
      </c>
      <c r="T24" s="84" t="str">
        <f>IF(B24="","",入力シート!J41)</f>
        <v/>
      </c>
      <c r="U24" s="83" t="s">
        <v>49</v>
      </c>
      <c r="V24" s="85" t="str">
        <f>IF(入力シート!K41="","",入力シート!K41)</f>
        <v/>
      </c>
      <c r="W24" s="86" t="s">
        <v>50</v>
      </c>
      <c r="X24" s="341" t="str">
        <f>IF(B24="","",入力シート!L41&amp;"cm")</f>
        <v/>
      </c>
      <c r="Y24" s="292"/>
      <c r="Z24" s="91" t="str">
        <f>IF($B24="","",入力シート!P41)</f>
        <v/>
      </c>
      <c r="AA24" s="91" t="str">
        <f>IF($B24="","",入力シート!Q41)</f>
        <v/>
      </c>
      <c r="AB24" s="91" t="str">
        <f>IF($B24="","",入力シート!R41)</f>
        <v/>
      </c>
      <c r="AC24" s="91" t="str">
        <f>IF($B24="","",入力シート!S41)</f>
        <v/>
      </c>
      <c r="AD24" s="91" t="str">
        <f>IF($B24="","",入力シート!T41)</f>
        <v/>
      </c>
      <c r="AE24" s="91" t="str">
        <f>IF($B24="","",入力シート!U41)</f>
        <v/>
      </c>
      <c r="AF24" s="91" t="str">
        <f>IF($B24="","",入力シート!V41)</f>
        <v/>
      </c>
      <c r="AG24" s="91" t="str">
        <f>IF($B24="","",入力シート!W41)</f>
        <v/>
      </c>
      <c r="AH24" s="104" t="str">
        <f>IF($B24="","",入力シート!X41)</f>
        <v/>
      </c>
    </row>
    <row r="25" spans="2:34" ht="15" customHeight="1">
      <c r="B25" s="291" t="str">
        <f>IF(入力シート!C42="","",IF(入力シート!M42="〇","〇"&amp;入力シート!C42,入力シート!C42))</f>
        <v/>
      </c>
      <c r="C25" s="292"/>
      <c r="D25" s="341" t="str">
        <f>IF(B25="","",入力シート!D42&amp;"　"&amp;入力シート!E42)</f>
        <v/>
      </c>
      <c r="E25" s="342"/>
      <c r="F25" s="342"/>
      <c r="G25" s="342"/>
      <c r="H25" s="343"/>
      <c r="I25" s="377" t="str">
        <f>IF(B25="","",入力シート!F42&amp;"　"&amp;入力シート!G42)</f>
        <v/>
      </c>
      <c r="J25" s="342"/>
      <c r="K25" s="342"/>
      <c r="L25" s="342"/>
      <c r="M25" s="292"/>
      <c r="N25" s="342" t="str">
        <f>IF(B25="","",入力シート!H42&amp;"年")</f>
        <v/>
      </c>
      <c r="O25" s="342"/>
      <c r="P25" s="362" t="s">
        <v>144</v>
      </c>
      <c r="Q25" s="363"/>
      <c r="R25" s="83" t="str">
        <f>IF(B25="","",入力シート!I42)</f>
        <v/>
      </c>
      <c r="S25" s="83" t="s">
        <v>145</v>
      </c>
      <c r="T25" s="84" t="str">
        <f>IF(B25="","",入力シート!J42)</f>
        <v/>
      </c>
      <c r="U25" s="83" t="s">
        <v>49</v>
      </c>
      <c r="V25" s="85" t="str">
        <f>IF(入力シート!K42="","",入力シート!K42)</f>
        <v/>
      </c>
      <c r="W25" s="86" t="s">
        <v>50</v>
      </c>
      <c r="X25" s="341" t="str">
        <f>IF(B25="","",入力シート!L42&amp;"cm")</f>
        <v/>
      </c>
      <c r="Y25" s="292"/>
      <c r="Z25" s="91" t="str">
        <f>IF($B25="","",入力シート!P42)</f>
        <v/>
      </c>
      <c r="AA25" s="91" t="str">
        <f>IF($B25="","",入力シート!Q42)</f>
        <v/>
      </c>
      <c r="AB25" s="91" t="str">
        <f>IF($B25="","",入力シート!R42)</f>
        <v/>
      </c>
      <c r="AC25" s="91" t="str">
        <f>IF($B25="","",入力シート!S42)</f>
        <v/>
      </c>
      <c r="AD25" s="91" t="str">
        <f>IF($B25="","",入力シート!T42)</f>
        <v/>
      </c>
      <c r="AE25" s="91" t="str">
        <f>IF($B25="","",入力シート!U42)</f>
        <v/>
      </c>
      <c r="AF25" s="91" t="str">
        <f>IF($B25="","",入力シート!V42)</f>
        <v/>
      </c>
      <c r="AG25" s="91" t="str">
        <f>IF($B25="","",入力シート!W42)</f>
        <v/>
      </c>
      <c r="AH25" s="104" t="str">
        <f>IF($B25="","",入力シート!X42)</f>
        <v/>
      </c>
    </row>
    <row r="26" spans="2:34" ht="15" customHeight="1">
      <c r="B26" s="291" t="str">
        <f>IF(入力シート!C43="","",IF(入力シート!M43="〇","〇"&amp;入力シート!C43,入力シート!C43))</f>
        <v/>
      </c>
      <c r="C26" s="292"/>
      <c r="D26" s="341" t="str">
        <f>IF(B26="","",入力シート!D43&amp;"　"&amp;入力シート!E43)</f>
        <v/>
      </c>
      <c r="E26" s="342"/>
      <c r="F26" s="342"/>
      <c r="G26" s="342"/>
      <c r="H26" s="343"/>
      <c r="I26" s="377" t="str">
        <f>IF(B26="","",入力シート!F43&amp;"　"&amp;入力シート!G43)</f>
        <v/>
      </c>
      <c r="J26" s="342"/>
      <c r="K26" s="342"/>
      <c r="L26" s="342"/>
      <c r="M26" s="292"/>
      <c r="N26" s="342" t="str">
        <f>IF(B26="","",入力シート!H43&amp;"年")</f>
        <v/>
      </c>
      <c r="O26" s="342"/>
      <c r="P26" s="362" t="s">
        <v>144</v>
      </c>
      <c r="Q26" s="363"/>
      <c r="R26" s="83" t="str">
        <f>IF(B26="","",入力シート!I43)</f>
        <v/>
      </c>
      <c r="S26" s="83" t="s">
        <v>145</v>
      </c>
      <c r="T26" s="84" t="str">
        <f>IF(B26="","",入力シート!J43)</f>
        <v/>
      </c>
      <c r="U26" s="83" t="s">
        <v>49</v>
      </c>
      <c r="V26" s="85" t="str">
        <f>IF(入力シート!K43="","",入力シート!K43)</f>
        <v/>
      </c>
      <c r="W26" s="86" t="s">
        <v>50</v>
      </c>
      <c r="X26" s="341" t="str">
        <f>IF(B26="","",入力シート!L43&amp;"cm")</f>
        <v/>
      </c>
      <c r="Y26" s="292"/>
      <c r="Z26" s="91" t="str">
        <f>IF($B26="","",入力シート!P43)</f>
        <v/>
      </c>
      <c r="AA26" s="91" t="str">
        <f>IF($B26="","",入力シート!Q43)</f>
        <v/>
      </c>
      <c r="AB26" s="91" t="str">
        <f>IF($B26="","",入力シート!R43)</f>
        <v/>
      </c>
      <c r="AC26" s="91" t="str">
        <f>IF($B26="","",入力シート!S43)</f>
        <v/>
      </c>
      <c r="AD26" s="91" t="str">
        <f>IF($B26="","",入力シート!T43)</f>
        <v/>
      </c>
      <c r="AE26" s="91" t="str">
        <f>IF($B26="","",入力シート!U43)</f>
        <v/>
      </c>
      <c r="AF26" s="91" t="str">
        <f>IF($B26="","",入力シート!V43)</f>
        <v/>
      </c>
      <c r="AG26" s="91" t="str">
        <f>IF($B26="","",入力シート!W43)</f>
        <v/>
      </c>
      <c r="AH26" s="104" t="str">
        <f>IF($B26="","",入力シート!X43)</f>
        <v/>
      </c>
    </row>
    <row r="27" spans="2:34" ht="15" customHeight="1">
      <c r="B27" s="291" t="str">
        <f>IF(入力シート!C44="","",IF(入力シート!M44="〇","〇"&amp;入力シート!C44,入力シート!C44))</f>
        <v/>
      </c>
      <c r="C27" s="292"/>
      <c r="D27" s="341" t="str">
        <f>IF(B27="","",入力シート!D44&amp;"　"&amp;入力シート!E44)</f>
        <v/>
      </c>
      <c r="E27" s="342"/>
      <c r="F27" s="342"/>
      <c r="G27" s="342"/>
      <c r="H27" s="343"/>
      <c r="I27" s="377" t="str">
        <f>IF(B27="","",入力シート!F44&amp;"　"&amp;入力シート!G44)</f>
        <v/>
      </c>
      <c r="J27" s="342"/>
      <c r="K27" s="342"/>
      <c r="L27" s="342"/>
      <c r="M27" s="292"/>
      <c r="N27" s="342" t="str">
        <f>IF(B27="","",入力シート!H44&amp;"年")</f>
        <v/>
      </c>
      <c r="O27" s="342"/>
      <c r="P27" s="362" t="s">
        <v>144</v>
      </c>
      <c r="Q27" s="363"/>
      <c r="R27" s="83" t="str">
        <f>IF(B27="","",入力シート!I44)</f>
        <v/>
      </c>
      <c r="S27" s="83" t="s">
        <v>145</v>
      </c>
      <c r="T27" s="84" t="str">
        <f>IF(B27="","",入力シート!J44)</f>
        <v/>
      </c>
      <c r="U27" s="83" t="s">
        <v>49</v>
      </c>
      <c r="V27" s="85" t="str">
        <f>IF(入力シート!K44="","",入力シート!K44)</f>
        <v/>
      </c>
      <c r="W27" s="86" t="s">
        <v>50</v>
      </c>
      <c r="X27" s="341" t="str">
        <f>IF(B27="","",入力シート!L44&amp;"cm")</f>
        <v/>
      </c>
      <c r="Y27" s="292"/>
      <c r="Z27" s="91" t="str">
        <f>IF($B27="","",入力シート!P44)</f>
        <v/>
      </c>
      <c r="AA27" s="91" t="str">
        <f>IF($B27="","",入力シート!Q44)</f>
        <v/>
      </c>
      <c r="AB27" s="91" t="str">
        <f>IF($B27="","",入力シート!R44)</f>
        <v/>
      </c>
      <c r="AC27" s="91" t="str">
        <f>IF($B27="","",入力シート!S44)</f>
        <v/>
      </c>
      <c r="AD27" s="91" t="str">
        <f>IF($B27="","",入力シート!T44)</f>
        <v/>
      </c>
      <c r="AE27" s="91" t="str">
        <f>IF($B27="","",入力シート!U44)</f>
        <v/>
      </c>
      <c r="AF27" s="91" t="str">
        <f>IF($B27="","",入力シート!V44)</f>
        <v/>
      </c>
      <c r="AG27" s="91" t="str">
        <f>IF($B27="","",入力シート!W44)</f>
        <v/>
      </c>
      <c r="AH27" s="104" t="str">
        <f>IF($B27="","",入力シート!X44)</f>
        <v/>
      </c>
    </row>
    <row r="28" spans="2:34" ht="15" customHeight="1">
      <c r="B28" s="291" t="str">
        <f>IF(入力シート!C45="","",IF(入力シート!M45="〇","〇"&amp;入力シート!C45,入力シート!C45))</f>
        <v/>
      </c>
      <c r="C28" s="292"/>
      <c r="D28" s="341" t="str">
        <f>IF(B28="","",入力シート!D45&amp;"　"&amp;入力シート!E45)</f>
        <v/>
      </c>
      <c r="E28" s="342"/>
      <c r="F28" s="342"/>
      <c r="G28" s="342"/>
      <c r="H28" s="343"/>
      <c r="I28" s="377" t="str">
        <f>IF(B28="","",入力シート!F45&amp;"　"&amp;入力シート!G45)</f>
        <v/>
      </c>
      <c r="J28" s="342"/>
      <c r="K28" s="342"/>
      <c r="L28" s="342"/>
      <c r="M28" s="292"/>
      <c r="N28" s="342" t="str">
        <f>IF(B28="","",入力シート!H45&amp;"年")</f>
        <v/>
      </c>
      <c r="O28" s="342"/>
      <c r="P28" s="362" t="s">
        <v>144</v>
      </c>
      <c r="Q28" s="363"/>
      <c r="R28" s="83" t="str">
        <f>IF(B28="","",入力シート!I45)</f>
        <v/>
      </c>
      <c r="S28" s="83" t="s">
        <v>145</v>
      </c>
      <c r="T28" s="84" t="str">
        <f>IF(B28="","",入力シート!J45)</f>
        <v/>
      </c>
      <c r="U28" s="83" t="s">
        <v>49</v>
      </c>
      <c r="V28" s="85" t="str">
        <f>IF(入力シート!K45="","",入力シート!K45)</f>
        <v/>
      </c>
      <c r="W28" s="86" t="s">
        <v>50</v>
      </c>
      <c r="X28" s="341" t="str">
        <f>IF(B28="","",入力シート!L45&amp;"cm")</f>
        <v/>
      </c>
      <c r="Y28" s="292"/>
      <c r="Z28" s="91" t="str">
        <f>IF($B28="","",入力シート!P45)</f>
        <v/>
      </c>
      <c r="AA28" s="91" t="str">
        <f>IF($B28="","",入力シート!Q45)</f>
        <v/>
      </c>
      <c r="AB28" s="91" t="str">
        <f>IF($B28="","",入力シート!R45)</f>
        <v/>
      </c>
      <c r="AC28" s="91" t="str">
        <f>IF($B28="","",入力シート!S45)</f>
        <v/>
      </c>
      <c r="AD28" s="91" t="str">
        <f>IF($B28="","",入力シート!T45)</f>
        <v/>
      </c>
      <c r="AE28" s="91" t="str">
        <f>IF($B28="","",入力シート!U45)</f>
        <v/>
      </c>
      <c r="AF28" s="91" t="str">
        <f>IF($B28="","",入力シート!V45)</f>
        <v/>
      </c>
      <c r="AG28" s="91" t="str">
        <f>IF($B28="","",入力シート!W45)</f>
        <v/>
      </c>
      <c r="AH28" s="104" t="str">
        <f>IF($B28="","",入力シート!X45)</f>
        <v/>
      </c>
    </row>
    <row r="29" spans="2:34" ht="15" customHeight="1">
      <c r="B29" s="291" t="str">
        <f>IF(入力シート!C46="","",IF(入力シート!M46="〇","〇"&amp;入力シート!C46,入力シート!C46))</f>
        <v/>
      </c>
      <c r="C29" s="292"/>
      <c r="D29" s="341" t="str">
        <f>IF(B29="","",入力シート!D46&amp;"　"&amp;入力シート!E46)</f>
        <v/>
      </c>
      <c r="E29" s="342"/>
      <c r="F29" s="342"/>
      <c r="G29" s="342"/>
      <c r="H29" s="343"/>
      <c r="I29" s="377" t="str">
        <f>IF(B29="","",入力シート!F46&amp;"　"&amp;入力シート!G46)</f>
        <v/>
      </c>
      <c r="J29" s="342"/>
      <c r="K29" s="342"/>
      <c r="L29" s="342"/>
      <c r="M29" s="292"/>
      <c r="N29" s="342" t="str">
        <f>IF(B29="","",入力シート!H46&amp;"年")</f>
        <v/>
      </c>
      <c r="O29" s="342"/>
      <c r="P29" s="362" t="s">
        <v>144</v>
      </c>
      <c r="Q29" s="363"/>
      <c r="R29" s="83" t="str">
        <f>IF(B29="","",入力シート!I46)</f>
        <v/>
      </c>
      <c r="S29" s="83" t="s">
        <v>145</v>
      </c>
      <c r="T29" s="84" t="str">
        <f>IF(B29="","",入力シート!J46)</f>
        <v/>
      </c>
      <c r="U29" s="83" t="s">
        <v>49</v>
      </c>
      <c r="V29" s="85" t="str">
        <f>IF(入力シート!K46="","",入力シート!K46)</f>
        <v/>
      </c>
      <c r="W29" s="86" t="s">
        <v>50</v>
      </c>
      <c r="X29" s="341" t="str">
        <f>IF(B29="","",入力シート!L46&amp;"cm")</f>
        <v/>
      </c>
      <c r="Y29" s="292"/>
      <c r="Z29" s="91" t="str">
        <f>IF($B29="","",入力シート!P46)</f>
        <v/>
      </c>
      <c r="AA29" s="91" t="str">
        <f>IF($B29="","",入力シート!Q46)</f>
        <v/>
      </c>
      <c r="AB29" s="91" t="str">
        <f>IF($B29="","",入力シート!R46)</f>
        <v/>
      </c>
      <c r="AC29" s="91" t="str">
        <f>IF($B29="","",入力シート!S46)</f>
        <v/>
      </c>
      <c r="AD29" s="91" t="str">
        <f>IF($B29="","",入力シート!T46)</f>
        <v/>
      </c>
      <c r="AE29" s="91" t="str">
        <f>IF($B29="","",入力シート!U46)</f>
        <v/>
      </c>
      <c r="AF29" s="91" t="str">
        <f>IF($B29="","",入力シート!V46)</f>
        <v/>
      </c>
      <c r="AG29" s="91" t="str">
        <f>IF($B29="","",入力シート!W46)</f>
        <v/>
      </c>
      <c r="AH29" s="104" t="str">
        <f>IF($B29="","",入力シート!X46)</f>
        <v/>
      </c>
    </row>
    <row r="30" spans="2:34" ht="15" customHeight="1">
      <c r="B30" s="291" t="str">
        <f>IF(入力シート!C47="","",IF(入力シート!M47="〇","〇"&amp;入力シート!C47,入力シート!C47))</f>
        <v/>
      </c>
      <c r="C30" s="292"/>
      <c r="D30" s="341" t="str">
        <f>IF(B30="","",入力シート!D47&amp;"　"&amp;入力シート!E47)</f>
        <v/>
      </c>
      <c r="E30" s="342"/>
      <c r="F30" s="342"/>
      <c r="G30" s="342"/>
      <c r="H30" s="343"/>
      <c r="I30" s="377" t="str">
        <f>IF(B30="","",入力シート!F47&amp;"　"&amp;入力シート!G47)</f>
        <v/>
      </c>
      <c r="J30" s="342"/>
      <c r="K30" s="342"/>
      <c r="L30" s="342"/>
      <c r="M30" s="292"/>
      <c r="N30" s="342" t="str">
        <f>IF(B30="","",入力シート!H47&amp;"年")</f>
        <v/>
      </c>
      <c r="O30" s="342"/>
      <c r="P30" s="362" t="s">
        <v>144</v>
      </c>
      <c r="Q30" s="363"/>
      <c r="R30" s="83" t="str">
        <f>IF(B30="","",入力シート!I47)</f>
        <v/>
      </c>
      <c r="S30" s="83" t="s">
        <v>145</v>
      </c>
      <c r="T30" s="84" t="str">
        <f>IF(B30="","",入力シート!J47)</f>
        <v/>
      </c>
      <c r="U30" s="83" t="s">
        <v>49</v>
      </c>
      <c r="V30" s="85" t="str">
        <f>IF(入力シート!K47="","",入力シート!K47)</f>
        <v/>
      </c>
      <c r="W30" s="86" t="s">
        <v>50</v>
      </c>
      <c r="X30" s="341" t="str">
        <f>IF(B30="","",入力シート!L47&amp;"cm")</f>
        <v/>
      </c>
      <c r="Y30" s="292"/>
      <c r="Z30" s="91" t="str">
        <f>IF($B30="","",入力シート!P47)</f>
        <v/>
      </c>
      <c r="AA30" s="91" t="str">
        <f>IF($B30="","",入力シート!Q47)</f>
        <v/>
      </c>
      <c r="AB30" s="91" t="str">
        <f>IF($B30="","",入力シート!R47)</f>
        <v/>
      </c>
      <c r="AC30" s="91" t="str">
        <f>IF($B30="","",入力シート!S47)</f>
        <v/>
      </c>
      <c r="AD30" s="91" t="str">
        <f>IF($B30="","",入力シート!T47)</f>
        <v/>
      </c>
      <c r="AE30" s="91" t="str">
        <f>IF($B30="","",入力シート!U47)</f>
        <v/>
      </c>
      <c r="AF30" s="91" t="str">
        <f>IF($B30="","",入力シート!V47)</f>
        <v/>
      </c>
      <c r="AG30" s="91" t="str">
        <f>IF($B30="","",入力シート!W47)</f>
        <v/>
      </c>
      <c r="AH30" s="104" t="str">
        <f>IF($B30="","",入力シート!X47)</f>
        <v/>
      </c>
    </row>
    <row r="31" spans="2:34" ht="15" customHeight="1">
      <c r="B31" s="291" t="str">
        <f>IF(入力シート!C48="","",IF(入力シート!M48="〇","〇"&amp;入力シート!C48,入力シート!C48))</f>
        <v/>
      </c>
      <c r="C31" s="292"/>
      <c r="D31" s="341" t="str">
        <f>IF(B31="","",入力シート!D48&amp;"　"&amp;入力シート!E48)</f>
        <v/>
      </c>
      <c r="E31" s="342"/>
      <c r="F31" s="342"/>
      <c r="G31" s="342"/>
      <c r="H31" s="343"/>
      <c r="I31" s="377" t="str">
        <f>IF(B31="","",入力シート!F48&amp;"　"&amp;入力シート!G48)</f>
        <v/>
      </c>
      <c r="J31" s="342"/>
      <c r="K31" s="342"/>
      <c r="L31" s="342"/>
      <c r="M31" s="292"/>
      <c r="N31" s="342" t="str">
        <f>IF(B31="","",入力シート!H48&amp;"年")</f>
        <v/>
      </c>
      <c r="O31" s="342"/>
      <c r="P31" s="362" t="s">
        <v>144</v>
      </c>
      <c r="Q31" s="363"/>
      <c r="R31" s="83" t="str">
        <f>IF(B31="","",入力シート!I48)</f>
        <v/>
      </c>
      <c r="S31" s="83" t="s">
        <v>145</v>
      </c>
      <c r="T31" s="84" t="str">
        <f>IF(B31="","",入力シート!J48)</f>
        <v/>
      </c>
      <c r="U31" s="83" t="s">
        <v>49</v>
      </c>
      <c r="V31" s="85" t="str">
        <f>IF(入力シート!K48="","",入力シート!K48)</f>
        <v/>
      </c>
      <c r="W31" s="86" t="s">
        <v>50</v>
      </c>
      <c r="X31" s="341" t="str">
        <f>IF(B31="","",入力シート!L48&amp;"cm")</f>
        <v/>
      </c>
      <c r="Y31" s="292"/>
      <c r="Z31" s="91" t="str">
        <f>IF($B31="","",入力シート!P48)</f>
        <v/>
      </c>
      <c r="AA31" s="91" t="str">
        <f>IF($B31="","",入力シート!Q48)</f>
        <v/>
      </c>
      <c r="AB31" s="91" t="str">
        <f>IF($B31="","",入力シート!R48)</f>
        <v/>
      </c>
      <c r="AC31" s="91" t="str">
        <f>IF($B31="","",入力シート!S48)</f>
        <v/>
      </c>
      <c r="AD31" s="91" t="str">
        <f>IF($B31="","",入力シート!T48)</f>
        <v/>
      </c>
      <c r="AE31" s="91" t="str">
        <f>IF($B31="","",入力シート!U48)</f>
        <v/>
      </c>
      <c r="AF31" s="91" t="str">
        <f>IF($B31="","",入力シート!V48)</f>
        <v/>
      </c>
      <c r="AG31" s="91" t="str">
        <f>IF($B31="","",入力シート!W48)</f>
        <v/>
      </c>
      <c r="AH31" s="104" t="str">
        <f>IF($B31="","",入力シート!X48)</f>
        <v/>
      </c>
    </row>
    <row r="32" spans="2:34" ht="15" customHeight="1">
      <c r="B32" s="291" t="str">
        <f>IF(入力シート!C49="","",IF(入力シート!M49="〇","〇"&amp;入力シート!C49,入力シート!C49))</f>
        <v/>
      </c>
      <c r="C32" s="292"/>
      <c r="D32" s="341" t="str">
        <f>IF(B32="","",入力シート!D49&amp;"　"&amp;入力シート!E49)</f>
        <v/>
      </c>
      <c r="E32" s="342"/>
      <c r="F32" s="342"/>
      <c r="G32" s="342"/>
      <c r="H32" s="343"/>
      <c r="I32" s="377" t="str">
        <f>IF(B32="","",入力シート!F49&amp;"　"&amp;入力シート!G49)</f>
        <v/>
      </c>
      <c r="J32" s="342"/>
      <c r="K32" s="342"/>
      <c r="L32" s="342"/>
      <c r="M32" s="292"/>
      <c r="N32" s="342" t="str">
        <f>IF(B32="","",入力シート!H49&amp;"年")</f>
        <v/>
      </c>
      <c r="O32" s="342"/>
      <c r="P32" s="362" t="s">
        <v>144</v>
      </c>
      <c r="Q32" s="363"/>
      <c r="R32" s="83" t="str">
        <f>IF(B32="","",入力シート!I49)</f>
        <v/>
      </c>
      <c r="S32" s="83" t="s">
        <v>145</v>
      </c>
      <c r="T32" s="84" t="str">
        <f>IF(B32="","",入力シート!J49)</f>
        <v/>
      </c>
      <c r="U32" s="83" t="s">
        <v>49</v>
      </c>
      <c r="V32" s="85" t="str">
        <f>IF(入力シート!K49="","",入力シート!K49)</f>
        <v/>
      </c>
      <c r="W32" s="86" t="s">
        <v>50</v>
      </c>
      <c r="X32" s="341" t="str">
        <f>IF(B32="","",入力シート!L49&amp;"cm")</f>
        <v/>
      </c>
      <c r="Y32" s="292"/>
      <c r="Z32" s="91" t="str">
        <f>IF($B32="","",入力シート!P49)</f>
        <v/>
      </c>
      <c r="AA32" s="91" t="str">
        <f>IF($B32="","",入力シート!Q49)</f>
        <v/>
      </c>
      <c r="AB32" s="91" t="str">
        <f>IF($B32="","",入力シート!R49)</f>
        <v/>
      </c>
      <c r="AC32" s="91" t="str">
        <f>IF($B32="","",入力シート!S49)</f>
        <v/>
      </c>
      <c r="AD32" s="91" t="str">
        <f>IF($B32="","",入力シート!T49)</f>
        <v/>
      </c>
      <c r="AE32" s="91" t="str">
        <f>IF($B32="","",入力シート!U49)</f>
        <v/>
      </c>
      <c r="AF32" s="91" t="str">
        <f>IF($B32="","",入力シート!V49)</f>
        <v/>
      </c>
      <c r="AG32" s="91" t="str">
        <f>IF($B32="","",入力シート!W49)</f>
        <v/>
      </c>
      <c r="AH32" s="104" t="str">
        <f>IF($B32="","",入力シート!X49)</f>
        <v/>
      </c>
    </row>
    <row r="33" spans="2:34" ht="15" customHeight="1">
      <c r="B33" s="291" t="str">
        <f>IF(入力シート!C50="","",IF(入力シート!M50="〇","〇"&amp;入力シート!C50,入力シート!C50))</f>
        <v/>
      </c>
      <c r="C33" s="292"/>
      <c r="D33" s="341" t="str">
        <f>IF(B33="","",入力シート!D50&amp;"　"&amp;入力シート!E50)</f>
        <v/>
      </c>
      <c r="E33" s="342"/>
      <c r="F33" s="342"/>
      <c r="G33" s="342"/>
      <c r="H33" s="343"/>
      <c r="I33" s="377" t="str">
        <f>IF(B33="","",入力シート!F50&amp;"　"&amp;入力シート!G50)</f>
        <v/>
      </c>
      <c r="J33" s="342"/>
      <c r="K33" s="342"/>
      <c r="L33" s="342"/>
      <c r="M33" s="292"/>
      <c r="N33" s="342" t="str">
        <f>IF(B33="","",入力シート!H50&amp;"年")</f>
        <v/>
      </c>
      <c r="O33" s="342"/>
      <c r="P33" s="362" t="s">
        <v>144</v>
      </c>
      <c r="Q33" s="363"/>
      <c r="R33" s="83" t="str">
        <f>IF(B33="","",入力シート!I50)</f>
        <v/>
      </c>
      <c r="S33" s="83" t="s">
        <v>145</v>
      </c>
      <c r="T33" s="84" t="str">
        <f>IF(B33="","",入力シート!J50)</f>
        <v/>
      </c>
      <c r="U33" s="83" t="s">
        <v>49</v>
      </c>
      <c r="V33" s="85" t="str">
        <f>IF(入力シート!K50="","",入力シート!K50)</f>
        <v/>
      </c>
      <c r="W33" s="86" t="s">
        <v>50</v>
      </c>
      <c r="X33" s="341" t="str">
        <f>IF(B33="","",入力シート!L50&amp;"cm")</f>
        <v/>
      </c>
      <c r="Y33" s="292"/>
      <c r="Z33" s="91" t="str">
        <f>IF($B33="","",入力シート!P50)</f>
        <v/>
      </c>
      <c r="AA33" s="91" t="str">
        <f>IF($B33="","",入力シート!Q50)</f>
        <v/>
      </c>
      <c r="AB33" s="91" t="str">
        <f>IF($B33="","",入力シート!R50)</f>
        <v/>
      </c>
      <c r="AC33" s="91" t="str">
        <f>IF($B33="","",入力シート!S50)</f>
        <v/>
      </c>
      <c r="AD33" s="91" t="str">
        <f>IF($B33="","",入力シート!T50)</f>
        <v/>
      </c>
      <c r="AE33" s="91" t="str">
        <f>IF($B33="","",入力シート!U50)</f>
        <v/>
      </c>
      <c r="AF33" s="91" t="str">
        <f>IF($B33="","",入力シート!V50)</f>
        <v/>
      </c>
      <c r="AG33" s="91" t="str">
        <f>IF($B33="","",入力シート!W50)</f>
        <v/>
      </c>
      <c r="AH33" s="104" t="str">
        <f>IF($B33="","",入力シート!X50)</f>
        <v/>
      </c>
    </row>
    <row r="34" spans="2:34" ht="15" customHeight="1">
      <c r="B34" s="291" t="str">
        <f>IF(入力シート!C51="","",IF(入力シート!M51="〇","〇"&amp;入力シート!C51,入力シート!C51))</f>
        <v/>
      </c>
      <c r="C34" s="292"/>
      <c r="D34" s="341" t="str">
        <f>IF(B34="","",入力シート!D51&amp;"　"&amp;入力シート!E51)</f>
        <v/>
      </c>
      <c r="E34" s="342"/>
      <c r="F34" s="342"/>
      <c r="G34" s="342"/>
      <c r="H34" s="343"/>
      <c r="I34" s="377" t="str">
        <f>IF(B34="","",入力シート!F51&amp;"　"&amp;入力シート!G51)</f>
        <v/>
      </c>
      <c r="J34" s="342"/>
      <c r="K34" s="342"/>
      <c r="L34" s="342"/>
      <c r="M34" s="292"/>
      <c r="N34" s="342" t="str">
        <f>IF(B34="","",入力シート!H51&amp;"年")</f>
        <v/>
      </c>
      <c r="O34" s="342"/>
      <c r="P34" s="362" t="s">
        <v>144</v>
      </c>
      <c r="Q34" s="363"/>
      <c r="R34" s="83" t="str">
        <f>IF(B34="","",入力シート!I51)</f>
        <v/>
      </c>
      <c r="S34" s="83" t="s">
        <v>145</v>
      </c>
      <c r="T34" s="84" t="str">
        <f>IF(B34="","",入力シート!J51)</f>
        <v/>
      </c>
      <c r="U34" s="83" t="s">
        <v>49</v>
      </c>
      <c r="V34" s="85" t="str">
        <f>IF(入力シート!K51="","",入力シート!K51)</f>
        <v/>
      </c>
      <c r="W34" s="86" t="s">
        <v>50</v>
      </c>
      <c r="X34" s="341" t="str">
        <f>IF(B34="","",入力シート!L51&amp;"cm")</f>
        <v/>
      </c>
      <c r="Y34" s="292"/>
      <c r="Z34" s="91" t="str">
        <f>IF($B34="","",入力シート!P51)</f>
        <v/>
      </c>
      <c r="AA34" s="91" t="str">
        <f>IF($B34="","",入力シート!Q51)</f>
        <v/>
      </c>
      <c r="AB34" s="91" t="str">
        <f>IF($B34="","",入力シート!R51)</f>
        <v/>
      </c>
      <c r="AC34" s="91" t="str">
        <f>IF($B34="","",入力シート!S51)</f>
        <v/>
      </c>
      <c r="AD34" s="91" t="str">
        <f>IF($B34="","",入力シート!T51)</f>
        <v/>
      </c>
      <c r="AE34" s="91" t="str">
        <f>IF($B34="","",入力シート!U51)</f>
        <v/>
      </c>
      <c r="AF34" s="91" t="str">
        <f>IF($B34="","",入力シート!V51)</f>
        <v/>
      </c>
      <c r="AG34" s="91" t="str">
        <f>IF($B34="","",入力シート!W51)</f>
        <v/>
      </c>
      <c r="AH34" s="104" t="str">
        <f>IF($B34="","",入力シート!X51)</f>
        <v/>
      </c>
    </row>
    <row r="35" spans="2:34" ht="15" customHeight="1">
      <c r="B35" s="291" t="str">
        <f>IF(入力シート!C52="","",IF(入力シート!M52="〇","〇"&amp;入力シート!C52,入力シート!C52))</f>
        <v/>
      </c>
      <c r="C35" s="292"/>
      <c r="D35" s="341" t="str">
        <f>IF(B35="","",入力シート!D52&amp;"　"&amp;入力シート!E52)</f>
        <v/>
      </c>
      <c r="E35" s="342"/>
      <c r="F35" s="342"/>
      <c r="G35" s="342"/>
      <c r="H35" s="343"/>
      <c r="I35" s="377" t="str">
        <f>IF(B35="","",入力シート!F52&amp;"　"&amp;入力シート!G52)</f>
        <v/>
      </c>
      <c r="J35" s="342"/>
      <c r="K35" s="342"/>
      <c r="L35" s="342"/>
      <c r="M35" s="292"/>
      <c r="N35" s="342" t="str">
        <f>IF(B35="","",入力シート!H52&amp;"年")</f>
        <v/>
      </c>
      <c r="O35" s="342"/>
      <c r="P35" s="362" t="s">
        <v>144</v>
      </c>
      <c r="Q35" s="363"/>
      <c r="R35" s="83" t="str">
        <f>IF(B35="","",入力シート!I52)</f>
        <v/>
      </c>
      <c r="S35" s="83" t="s">
        <v>145</v>
      </c>
      <c r="T35" s="84" t="str">
        <f>IF(B35="","",入力シート!J52)</f>
        <v/>
      </c>
      <c r="U35" s="83" t="s">
        <v>49</v>
      </c>
      <c r="V35" s="85" t="str">
        <f>IF(入力シート!K52="","",入力シート!K52)</f>
        <v/>
      </c>
      <c r="W35" s="86" t="s">
        <v>50</v>
      </c>
      <c r="X35" s="341" t="str">
        <f>IF(B35="","",入力シート!L52&amp;"cm")</f>
        <v/>
      </c>
      <c r="Y35" s="292"/>
      <c r="Z35" s="91" t="str">
        <f>IF($B35="","",入力シート!P52)</f>
        <v/>
      </c>
      <c r="AA35" s="91" t="str">
        <f>IF($B35="","",入力シート!Q52)</f>
        <v/>
      </c>
      <c r="AB35" s="91" t="str">
        <f>IF($B35="","",入力シート!R52)</f>
        <v/>
      </c>
      <c r="AC35" s="91" t="str">
        <f>IF($B35="","",入力シート!S52)</f>
        <v/>
      </c>
      <c r="AD35" s="91" t="str">
        <f>IF($B35="","",入力シート!T52)</f>
        <v/>
      </c>
      <c r="AE35" s="91" t="str">
        <f>IF($B35="","",入力シート!U52)</f>
        <v/>
      </c>
      <c r="AF35" s="91" t="str">
        <f>IF($B35="","",入力シート!V52)</f>
        <v/>
      </c>
      <c r="AG35" s="91" t="str">
        <f>IF($B35="","",入力シート!W52)</f>
        <v/>
      </c>
      <c r="AH35" s="104" t="str">
        <f>IF($B35="","",入力シート!X52)</f>
        <v/>
      </c>
    </row>
    <row r="36" spans="2:34" ht="15" customHeight="1">
      <c r="B36" s="291" t="str">
        <f>IF(入力シート!C53="","",IF(入力シート!M53="〇","〇"&amp;入力シート!C53,入力シート!C53))</f>
        <v/>
      </c>
      <c r="C36" s="292"/>
      <c r="D36" s="341" t="str">
        <f>IF(B36="","",入力シート!D53&amp;"　"&amp;入力シート!E53)</f>
        <v/>
      </c>
      <c r="E36" s="342"/>
      <c r="F36" s="342"/>
      <c r="G36" s="342"/>
      <c r="H36" s="343"/>
      <c r="I36" s="377" t="str">
        <f>IF(B36="","",入力シート!F53&amp;"　"&amp;入力シート!G53)</f>
        <v/>
      </c>
      <c r="J36" s="342"/>
      <c r="K36" s="342"/>
      <c r="L36" s="342"/>
      <c r="M36" s="292"/>
      <c r="N36" s="342" t="str">
        <f>IF(B36="","",入力シート!H53&amp;"年")</f>
        <v/>
      </c>
      <c r="O36" s="342"/>
      <c r="P36" s="362" t="s">
        <v>144</v>
      </c>
      <c r="Q36" s="363"/>
      <c r="R36" s="83" t="str">
        <f>IF(B36="","",入力シート!I53)</f>
        <v/>
      </c>
      <c r="S36" s="83" t="s">
        <v>145</v>
      </c>
      <c r="T36" s="84" t="str">
        <f>IF(B36="","",入力シート!J53)</f>
        <v/>
      </c>
      <c r="U36" s="83" t="s">
        <v>49</v>
      </c>
      <c r="V36" s="85" t="str">
        <f>IF(入力シート!K53="","",入力シート!K53)</f>
        <v/>
      </c>
      <c r="W36" s="86" t="s">
        <v>50</v>
      </c>
      <c r="X36" s="341" t="str">
        <f>IF(B36="","",入力シート!L53&amp;"cm")</f>
        <v/>
      </c>
      <c r="Y36" s="292"/>
      <c r="Z36" s="91" t="str">
        <f>IF($B36="","",入力シート!P53)</f>
        <v/>
      </c>
      <c r="AA36" s="91" t="str">
        <f>IF($B36="","",入力シート!Q53)</f>
        <v/>
      </c>
      <c r="AB36" s="91" t="str">
        <f>IF($B36="","",入力シート!R53)</f>
        <v/>
      </c>
      <c r="AC36" s="91" t="str">
        <f>IF($B36="","",入力シート!S53)</f>
        <v/>
      </c>
      <c r="AD36" s="91" t="str">
        <f>IF($B36="","",入力シート!T53)</f>
        <v/>
      </c>
      <c r="AE36" s="91" t="str">
        <f>IF($B36="","",入力シート!U53)</f>
        <v/>
      </c>
      <c r="AF36" s="91" t="str">
        <f>IF($B36="","",入力シート!V53)</f>
        <v/>
      </c>
      <c r="AG36" s="91" t="str">
        <f>IF($B36="","",入力シート!W53)</f>
        <v/>
      </c>
      <c r="AH36" s="104" t="str">
        <f>IF($B36="","",入力シート!X53)</f>
        <v/>
      </c>
    </row>
    <row r="37" spans="2:34" ht="15" customHeight="1" thickBot="1">
      <c r="B37" s="339" t="str">
        <f>IF(入力シート!C54="","",IF(入力シート!M54="〇","〇"&amp;入力シート!C54,入力シート!C54))</f>
        <v/>
      </c>
      <c r="C37" s="340"/>
      <c r="D37" s="403" t="str">
        <f>IF(B37="","",入力シート!D54&amp;"　"&amp;入力シート!E54)</f>
        <v/>
      </c>
      <c r="E37" s="404"/>
      <c r="F37" s="404"/>
      <c r="G37" s="404"/>
      <c r="H37" s="405"/>
      <c r="I37" s="406" t="str">
        <f>IF(B37="","",入力シート!F54&amp;"　"&amp;入力シート!G54)</f>
        <v/>
      </c>
      <c r="J37" s="404"/>
      <c r="K37" s="404"/>
      <c r="L37" s="404"/>
      <c r="M37" s="340"/>
      <c r="N37" s="404" t="str">
        <f>IF(B37="","",入力シート!H54&amp;"年")</f>
        <v/>
      </c>
      <c r="O37" s="404"/>
      <c r="P37" s="401" t="s">
        <v>144</v>
      </c>
      <c r="Q37" s="402"/>
      <c r="R37" s="87" t="str">
        <f>IF(B37="","",入力シート!I54)</f>
        <v/>
      </c>
      <c r="S37" s="87" t="s">
        <v>145</v>
      </c>
      <c r="T37" s="88" t="str">
        <f>IF(B37="","",入力シート!J54)</f>
        <v/>
      </c>
      <c r="U37" s="87" t="s">
        <v>49</v>
      </c>
      <c r="V37" s="89" t="str">
        <f>IF(入力シート!K54="","",入力シート!K54)</f>
        <v/>
      </c>
      <c r="W37" s="90" t="s">
        <v>50</v>
      </c>
      <c r="X37" s="403" t="str">
        <f>IF(B37="","",入力シート!L54&amp;"cm")</f>
        <v/>
      </c>
      <c r="Y37" s="340"/>
      <c r="Z37" s="92" t="str">
        <f>IF($B37="","",入力シート!P54)</f>
        <v/>
      </c>
      <c r="AA37" s="92" t="str">
        <f>IF($B37="","",入力シート!Q54)</f>
        <v/>
      </c>
      <c r="AB37" s="92" t="str">
        <f>IF($B37="","",入力シート!R54)</f>
        <v/>
      </c>
      <c r="AC37" s="92" t="str">
        <f>IF($B37="","",入力シート!S54)</f>
        <v/>
      </c>
      <c r="AD37" s="92" t="str">
        <f>IF($B37="","",入力シート!T54)</f>
        <v/>
      </c>
      <c r="AE37" s="92" t="str">
        <f>IF($B37="","",入力シート!U54)</f>
        <v/>
      </c>
      <c r="AF37" s="92" t="str">
        <f>IF($B37="","",入力シート!V54)</f>
        <v/>
      </c>
      <c r="AG37" s="92" t="str">
        <f>IF($B37="","",入力シート!W54)</f>
        <v/>
      </c>
      <c r="AH37" s="105" t="str">
        <f>IF($B37="","",入力シート!X54)</f>
        <v/>
      </c>
    </row>
    <row r="39" spans="2:34" ht="13.5" customHeight="1">
      <c r="B39" s="396" t="s">
        <v>265</v>
      </c>
      <c r="C39" s="396"/>
      <c r="D39" s="396"/>
      <c r="E39" s="396"/>
      <c r="F39" s="396"/>
      <c r="G39" s="396"/>
      <c r="H39" s="396"/>
      <c r="I39" s="396"/>
      <c r="J39" s="396"/>
      <c r="K39" s="396"/>
      <c r="L39" s="396"/>
      <c r="M39" s="396"/>
      <c r="N39" s="396"/>
      <c r="O39" s="396"/>
      <c r="P39" s="396"/>
      <c r="Q39" s="396"/>
      <c r="R39" s="396"/>
      <c r="S39" s="396"/>
      <c r="T39" s="396"/>
      <c r="U39" s="396"/>
      <c r="V39" s="396"/>
      <c r="W39" s="396"/>
      <c r="X39" s="396"/>
      <c r="Y39" s="396"/>
      <c r="Z39" s="396"/>
      <c r="AA39" s="396"/>
      <c r="AB39" s="396"/>
      <c r="AC39" s="396"/>
      <c r="AD39" s="396"/>
      <c r="AE39" s="396"/>
      <c r="AF39" s="396"/>
      <c r="AG39" s="396"/>
      <c r="AH39" s="396"/>
    </row>
    <row r="40" spans="2:34">
      <c r="B40" s="396"/>
      <c r="C40" s="396"/>
      <c r="D40" s="396"/>
      <c r="E40" s="396"/>
      <c r="F40" s="396"/>
      <c r="G40" s="396"/>
      <c r="H40" s="396"/>
      <c r="I40" s="396"/>
      <c r="J40" s="396"/>
      <c r="K40" s="396"/>
      <c r="L40" s="396"/>
      <c r="M40" s="396"/>
      <c r="N40" s="396"/>
      <c r="O40" s="396"/>
      <c r="P40" s="396"/>
      <c r="Q40" s="396"/>
      <c r="R40" s="396"/>
      <c r="S40" s="396"/>
      <c r="T40" s="396"/>
      <c r="U40" s="396"/>
      <c r="V40" s="396"/>
      <c r="W40" s="396"/>
      <c r="X40" s="396"/>
      <c r="Y40" s="396"/>
      <c r="Z40" s="396"/>
      <c r="AA40" s="396"/>
      <c r="AB40" s="396"/>
      <c r="AC40" s="396"/>
      <c r="AD40" s="396"/>
      <c r="AE40" s="396"/>
      <c r="AF40" s="396"/>
      <c r="AG40" s="396"/>
      <c r="AH40" s="396"/>
    </row>
    <row r="41" spans="2:34">
      <c r="B41" s="396"/>
      <c r="C41" s="396"/>
      <c r="D41" s="396"/>
      <c r="E41" s="396"/>
      <c r="F41" s="396"/>
      <c r="G41" s="396"/>
      <c r="H41" s="396"/>
      <c r="I41" s="396"/>
      <c r="J41" s="396"/>
      <c r="K41" s="396"/>
      <c r="L41" s="396"/>
      <c r="M41" s="396"/>
      <c r="N41" s="396"/>
      <c r="O41" s="396"/>
      <c r="P41" s="396"/>
      <c r="Q41" s="396"/>
      <c r="R41" s="396"/>
      <c r="S41" s="396"/>
      <c r="T41" s="396"/>
      <c r="U41" s="396"/>
      <c r="V41" s="396"/>
      <c r="W41" s="396"/>
      <c r="X41" s="396"/>
      <c r="Y41" s="396"/>
      <c r="Z41" s="396"/>
      <c r="AA41" s="396"/>
      <c r="AB41" s="396"/>
      <c r="AC41" s="396"/>
      <c r="AD41" s="396"/>
      <c r="AE41" s="396"/>
      <c r="AF41" s="396"/>
      <c r="AG41" s="396"/>
      <c r="AH41" s="396"/>
    </row>
    <row r="42" spans="2:34" ht="14.25">
      <c r="C42" s="397" t="s">
        <v>266</v>
      </c>
      <c r="D42" s="397"/>
      <c r="E42" s="397"/>
      <c r="F42" s="397"/>
      <c r="G42" s="397"/>
      <c r="H42" s="397"/>
      <c r="I42" s="397"/>
      <c r="J42" s="397"/>
      <c r="K42" s="397"/>
      <c r="L42" s="397"/>
      <c r="M42" s="397"/>
      <c r="N42" s="397"/>
      <c r="O42" s="397"/>
      <c r="P42" s="397"/>
      <c r="Q42" s="397"/>
      <c r="R42" s="397"/>
      <c r="S42" s="397"/>
      <c r="T42" s="397"/>
      <c r="U42" s="397"/>
      <c r="V42" s="397"/>
      <c r="W42" s="397"/>
      <c r="X42" s="397"/>
      <c r="Y42" s="397"/>
      <c r="Z42" s="397"/>
      <c r="AA42" s="397"/>
      <c r="AB42" s="397"/>
      <c r="AC42" s="397"/>
      <c r="AD42" s="397"/>
      <c r="AE42" s="101"/>
      <c r="AF42" s="101"/>
      <c r="AG42" s="101"/>
    </row>
    <row r="43" spans="2:34" ht="13.5" customHeight="1">
      <c r="C43" s="397"/>
      <c r="D43" s="397"/>
      <c r="E43" s="397"/>
      <c r="F43" s="397"/>
      <c r="G43" s="397"/>
      <c r="H43" s="397"/>
      <c r="I43" s="397"/>
      <c r="J43" s="397"/>
      <c r="K43" s="397"/>
      <c r="L43" s="397"/>
      <c r="M43" s="397"/>
      <c r="N43" s="397"/>
      <c r="O43" s="397"/>
      <c r="P43" s="397"/>
      <c r="Q43" s="397"/>
      <c r="R43" s="397"/>
      <c r="S43" s="397"/>
      <c r="T43" s="397"/>
      <c r="U43" s="397"/>
      <c r="V43" s="397"/>
      <c r="W43" s="397"/>
      <c r="X43" s="397"/>
      <c r="Y43" s="397"/>
      <c r="Z43" s="397"/>
      <c r="AA43" s="397"/>
      <c r="AB43" s="397"/>
      <c r="AC43" s="397"/>
      <c r="AD43" s="397"/>
      <c r="AE43" s="101"/>
      <c r="AF43" s="101"/>
      <c r="AG43" s="101"/>
    </row>
    <row r="44" spans="2:34">
      <c r="C44" s="48" t="s">
        <v>154</v>
      </c>
    </row>
    <row r="46" spans="2:34">
      <c r="W46" s="328" t="s">
        <v>155</v>
      </c>
      <c r="X46" s="328"/>
      <c r="Y46" s="49">
        <v>8</v>
      </c>
      <c r="Z46" s="49" t="s">
        <v>145</v>
      </c>
      <c r="AA46" s="49">
        <v>8</v>
      </c>
      <c r="AB46" s="49" t="s">
        <v>49</v>
      </c>
      <c r="AC46" s="49" t="str">
        <f>IF(入力シート!I26="","",入力シート!I26)</f>
        <v/>
      </c>
      <c r="AD46" s="49" t="s">
        <v>50</v>
      </c>
    </row>
    <row r="48" spans="2:34" ht="14.25">
      <c r="C48" s="99" t="s">
        <v>4</v>
      </c>
      <c r="F48" s="398">
        <f>IF(F9="","",F9)</f>
        <v>0</v>
      </c>
      <c r="G48" s="398"/>
      <c r="H48" s="398"/>
      <c r="I48" s="398"/>
      <c r="J48" s="398"/>
      <c r="K48" s="398"/>
      <c r="L48" s="398"/>
      <c r="M48" s="398"/>
      <c r="N48" s="398"/>
      <c r="O48" s="398"/>
      <c r="P48" s="398"/>
      <c r="Q48" s="398"/>
      <c r="S48" s="102" t="s">
        <v>156</v>
      </c>
      <c r="W48" s="398" t="str">
        <f>IF(入力シート!C26="","",入力シート!C26&amp;"　"&amp;入力シート!D26)</f>
        <v/>
      </c>
      <c r="X48" s="398"/>
      <c r="Y48" s="398"/>
      <c r="Z48" s="398"/>
      <c r="AA48" s="398"/>
      <c r="AB48" s="398"/>
      <c r="AC48" s="398"/>
      <c r="AD48" s="398"/>
      <c r="AE48" s="398"/>
      <c r="AG48" s="48" t="s">
        <v>157</v>
      </c>
    </row>
  </sheetData>
  <mergeCells count="166">
    <mergeCell ref="B39:AH41"/>
    <mergeCell ref="C42:AD43"/>
    <mergeCell ref="W46:X46"/>
    <mergeCell ref="W48:AE48"/>
    <mergeCell ref="F48:Q48"/>
    <mergeCell ref="V6:Y6"/>
    <mergeCell ref="P36:Q36"/>
    <mergeCell ref="P37:Q37"/>
    <mergeCell ref="D36:H36"/>
    <mergeCell ref="I36:M36"/>
    <mergeCell ref="D37:H37"/>
    <mergeCell ref="I37:M37"/>
    <mergeCell ref="X36:Y36"/>
    <mergeCell ref="X37:Y37"/>
    <mergeCell ref="X33:Y33"/>
    <mergeCell ref="X34:Y34"/>
    <mergeCell ref="N33:O33"/>
    <mergeCell ref="N34:O34"/>
    <mergeCell ref="N35:O35"/>
    <mergeCell ref="N36:O36"/>
    <mergeCell ref="N37:O37"/>
    <mergeCell ref="G15:M15"/>
    <mergeCell ref="G10:M10"/>
    <mergeCell ref="D11:M11"/>
    <mergeCell ref="D16:M16"/>
    <mergeCell ref="B5:U6"/>
    <mergeCell ref="P33:Q33"/>
    <mergeCell ref="P34:Q34"/>
    <mergeCell ref="P35:Q35"/>
    <mergeCell ref="Q19:Y20"/>
    <mergeCell ref="P27:Q27"/>
    <mergeCell ref="P28:Q28"/>
    <mergeCell ref="P29:Q29"/>
    <mergeCell ref="P30:Q30"/>
    <mergeCell ref="P31:Q31"/>
    <mergeCell ref="P32:Q32"/>
    <mergeCell ref="I35:M35"/>
    <mergeCell ref="D34:H34"/>
    <mergeCell ref="I34:M34"/>
    <mergeCell ref="X35:Y35"/>
    <mergeCell ref="X29:Y29"/>
    <mergeCell ref="X30:Y30"/>
    <mergeCell ref="X31:Y31"/>
    <mergeCell ref="X32:Y32"/>
    <mergeCell ref="F8:X8"/>
    <mergeCell ref="I33:M33"/>
    <mergeCell ref="I27:M27"/>
    <mergeCell ref="D28:H28"/>
    <mergeCell ref="I28:M28"/>
    <mergeCell ref="D29:H29"/>
    <mergeCell ref="I29:M29"/>
    <mergeCell ref="D30:H30"/>
    <mergeCell ref="I30:M30"/>
    <mergeCell ref="D24:H24"/>
    <mergeCell ref="I24:M24"/>
    <mergeCell ref="D25:H25"/>
    <mergeCell ref="I25:M25"/>
    <mergeCell ref="D26:H26"/>
    <mergeCell ref="I26:M26"/>
    <mergeCell ref="D27:H27"/>
    <mergeCell ref="Q11:V11"/>
    <mergeCell ref="Q10:V10"/>
    <mergeCell ref="D12:E12"/>
    <mergeCell ref="D10:E10"/>
    <mergeCell ref="F3:AH3"/>
    <mergeCell ref="AC6:AF6"/>
    <mergeCell ref="AC5:AF5"/>
    <mergeCell ref="Z6:AB6"/>
    <mergeCell ref="Z5:AB5"/>
    <mergeCell ref="V5:Y5"/>
    <mergeCell ref="F9:X9"/>
    <mergeCell ref="Y8:AH8"/>
    <mergeCell ref="N32:O32"/>
    <mergeCell ref="I23:M23"/>
    <mergeCell ref="N23:O23"/>
    <mergeCell ref="X23:Y23"/>
    <mergeCell ref="N24:O24"/>
    <mergeCell ref="N25:O25"/>
    <mergeCell ref="N26:O26"/>
    <mergeCell ref="P23:Q23"/>
    <mergeCell ref="P24:Q24"/>
    <mergeCell ref="P25:Q25"/>
    <mergeCell ref="P26:Q26"/>
    <mergeCell ref="X27:Y27"/>
    <mergeCell ref="X28:Y28"/>
    <mergeCell ref="N27:O27"/>
    <mergeCell ref="N28:O28"/>
    <mergeCell ref="X24:Y24"/>
    <mergeCell ref="X25:Y25"/>
    <mergeCell ref="X26:Y26"/>
    <mergeCell ref="N29:O29"/>
    <mergeCell ref="N30:O30"/>
    <mergeCell ref="I31:M31"/>
    <mergeCell ref="I32:M32"/>
    <mergeCell ref="Q18:Y18"/>
    <mergeCell ref="Q17:V17"/>
    <mergeCell ref="Q16:V16"/>
    <mergeCell ref="Q15:V15"/>
    <mergeCell ref="F20:M20"/>
    <mergeCell ref="F19:M19"/>
    <mergeCell ref="B9:E9"/>
    <mergeCell ref="F18:M18"/>
    <mergeCell ref="N31:O31"/>
    <mergeCell ref="F17:M17"/>
    <mergeCell ref="F14:M14"/>
    <mergeCell ref="W12:Y13"/>
    <mergeCell ref="W10:Y11"/>
    <mergeCell ref="W16:Y17"/>
    <mergeCell ref="W14:Y15"/>
    <mergeCell ref="I22:M22"/>
    <mergeCell ref="D22:H22"/>
    <mergeCell ref="N22:O22"/>
    <mergeCell ref="X22:Y22"/>
    <mergeCell ref="Q14:V14"/>
    <mergeCell ref="F13:M13"/>
    <mergeCell ref="F12:M12"/>
    <mergeCell ref="Q13:V13"/>
    <mergeCell ref="Q12:V12"/>
    <mergeCell ref="B25:C25"/>
    <mergeCell ref="B35:C35"/>
    <mergeCell ref="B36:C36"/>
    <mergeCell ref="B37:C37"/>
    <mergeCell ref="D35:H35"/>
    <mergeCell ref="B29:C29"/>
    <mergeCell ref="B30:C30"/>
    <mergeCell ref="B31:C31"/>
    <mergeCell ref="B32:C32"/>
    <mergeCell ref="B33:C33"/>
    <mergeCell ref="B34:C34"/>
    <mergeCell ref="D31:H31"/>
    <mergeCell ref="D32:H32"/>
    <mergeCell ref="D33:H33"/>
    <mergeCell ref="D18:E18"/>
    <mergeCell ref="D17:E17"/>
    <mergeCell ref="D15:E15"/>
    <mergeCell ref="D14:E14"/>
    <mergeCell ref="D13:E13"/>
    <mergeCell ref="B10:C13"/>
    <mergeCell ref="B22:C22"/>
    <mergeCell ref="B23:C23"/>
    <mergeCell ref="B24:C24"/>
    <mergeCell ref="D20:E20"/>
    <mergeCell ref="AG5:AH5"/>
    <mergeCell ref="AG6:AH6"/>
    <mergeCell ref="B27:C27"/>
    <mergeCell ref="B28:C28"/>
    <mergeCell ref="D23:H23"/>
    <mergeCell ref="Z22:AH22"/>
    <mergeCell ref="Z10:AH10"/>
    <mergeCell ref="Z12:AH12"/>
    <mergeCell ref="Z14:AH14"/>
    <mergeCell ref="Z16:AH16"/>
    <mergeCell ref="B14:C20"/>
    <mergeCell ref="N11:P11"/>
    <mergeCell ref="N10:P10"/>
    <mergeCell ref="N16:P16"/>
    <mergeCell ref="N18:P20"/>
    <mergeCell ref="N17:P17"/>
    <mergeCell ref="N15:P15"/>
    <mergeCell ref="N14:P14"/>
    <mergeCell ref="N13:P13"/>
    <mergeCell ref="N12:P12"/>
    <mergeCell ref="P22:W22"/>
    <mergeCell ref="B8:E8"/>
    <mergeCell ref="D19:E19"/>
    <mergeCell ref="B26:C26"/>
  </mergeCells>
  <phoneticPr fontId="2"/>
  <printOptions horizontalCentered="1" verticalCentered="1"/>
  <pageMargins left="0.23622047244094491" right="0.23622047244094491" top="0.74803149606299213" bottom="0.74803149606299213" header="0.31496062992125984" footer="0.31496062992125984"/>
  <pageSetup paperSize="9" scale="97"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0BA-200F-452A-AA11-B42FD84F33B6}">
  <sheetPr>
    <tabColor rgb="FF0070C0"/>
  </sheetPr>
  <dimension ref="B1:AH48"/>
  <sheetViews>
    <sheetView view="pageBreakPreview" topLeftCell="A23" zoomScaleNormal="100" zoomScaleSheetLayoutView="100" workbookViewId="0">
      <selection activeCell="C44" sqref="C44"/>
    </sheetView>
  </sheetViews>
  <sheetFormatPr defaultRowHeight="12.75"/>
  <cols>
    <col min="1" max="1" width="9" style="48"/>
    <col min="2" max="17" width="2.625" style="48" customWidth="1"/>
    <col min="18" max="24" width="2.625" style="49" customWidth="1"/>
    <col min="25" max="42" width="2.625" style="48" customWidth="1"/>
    <col min="43" max="16384" width="9" style="48"/>
  </cols>
  <sheetData>
    <row r="1" spans="2:34">
      <c r="B1" s="186" t="s">
        <v>254</v>
      </c>
    </row>
    <row r="2" spans="2:34">
      <c r="B2" s="186" t="s">
        <v>255</v>
      </c>
    </row>
    <row r="3" spans="2:34" ht="16.149999999999999">
      <c r="B3" s="48" t="s">
        <v>159</v>
      </c>
      <c r="E3" s="49"/>
      <c r="F3" s="376" t="s">
        <v>134</v>
      </c>
      <c r="G3" s="376"/>
      <c r="H3" s="376"/>
      <c r="I3" s="376"/>
      <c r="J3" s="376"/>
      <c r="K3" s="376"/>
      <c r="L3" s="376"/>
      <c r="M3" s="376"/>
      <c r="N3" s="376"/>
      <c r="O3" s="376"/>
      <c r="P3" s="376"/>
      <c r="Q3" s="376"/>
      <c r="R3" s="376"/>
      <c r="S3" s="376"/>
      <c r="T3" s="376"/>
      <c r="U3" s="376"/>
      <c r="V3" s="376"/>
      <c r="W3" s="376"/>
      <c r="X3" s="376"/>
      <c r="Y3" s="376"/>
      <c r="Z3" s="376"/>
      <c r="AA3" s="376"/>
      <c r="AB3" s="376"/>
      <c r="AC3" s="376"/>
      <c r="AD3" s="376"/>
      <c r="AE3" s="376"/>
      <c r="AF3" s="376"/>
      <c r="AG3" s="376"/>
      <c r="AH3" s="376"/>
    </row>
    <row r="4" spans="2:34" ht="13.5" customHeight="1" thickBot="1">
      <c r="B4" s="49"/>
      <c r="C4" s="49"/>
      <c r="D4" s="49"/>
      <c r="E4" s="49"/>
      <c r="F4" s="49"/>
      <c r="G4" s="49"/>
      <c r="H4" s="49"/>
      <c r="I4" s="49"/>
      <c r="J4" s="49"/>
      <c r="K4" s="49"/>
      <c r="L4" s="49"/>
      <c r="M4" s="49"/>
      <c r="N4" s="49"/>
      <c r="O4" s="50"/>
    </row>
    <row r="5" spans="2:34" ht="14.25" customHeight="1">
      <c r="B5" s="407" t="s">
        <v>158</v>
      </c>
      <c r="C5" s="407"/>
      <c r="D5" s="407"/>
      <c r="E5" s="407"/>
      <c r="F5" s="407"/>
      <c r="G5" s="407"/>
      <c r="H5" s="407"/>
      <c r="I5" s="407"/>
      <c r="J5" s="407"/>
      <c r="K5" s="407"/>
      <c r="L5" s="407"/>
      <c r="M5" s="407"/>
      <c r="N5" s="407"/>
      <c r="O5" s="407"/>
      <c r="P5" s="407"/>
      <c r="Q5" s="407"/>
      <c r="R5" s="407"/>
      <c r="S5" s="407"/>
      <c r="T5" s="407"/>
      <c r="U5" s="408"/>
      <c r="V5" s="378" t="s">
        <v>1</v>
      </c>
      <c r="W5" s="379"/>
      <c r="X5" s="379"/>
      <c r="Y5" s="380"/>
      <c r="Z5" s="287" t="s">
        <v>0</v>
      </c>
      <c r="AA5" s="287"/>
      <c r="AB5" s="287"/>
      <c r="AC5" s="287" t="s">
        <v>135</v>
      </c>
      <c r="AD5" s="287"/>
      <c r="AE5" s="287"/>
      <c r="AF5" s="287"/>
      <c r="AG5" s="287" t="s">
        <v>3</v>
      </c>
      <c r="AH5" s="288"/>
    </row>
    <row r="6" spans="2:34" ht="18.75" customHeight="1" thickBot="1">
      <c r="B6" s="407"/>
      <c r="C6" s="407"/>
      <c r="D6" s="407"/>
      <c r="E6" s="407"/>
      <c r="F6" s="407"/>
      <c r="G6" s="407"/>
      <c r="H6" s="407"/>
      <c r="I6" s="407"/>
      <c r="J6" s="407"/>
      <c r="K6" s="407"/>
      <c r="L6" s="407"/>
      <c r="M6" s="407"/>
      <c r="N6" s="407"/>
      <c r="O6" s="407"/>
      <c r="P6" s="407"/>
      <c r="Q6" s="407"/>
      <c r="R6" s="407"/>
      <c r="S6" s="407"/>
      <c r="T6" s="407"/>
      <c r="U6" s="408"/>
      <c r="V6" s="399">
        <f>入力シート!$C$5</f>
        <v>0</v>
      </c>
      <c r="W6" s="389"/>
      <c r="X6" s="389"/>
      <c r="Y6" s="400"/>
      <c r="Z6" s="289" t="str">
        <f>IF(入力シート!E5="","",入力シート!E5)</f>
        <v/>
      </c>
      <c r="AA6" s="289"/>
      <c r="AB6" s="289"/>
      <c r="AC6" s="289">
        <f>入力シート!$G$5</f>
        <v>0</v>
      </c>
      <c r="AD6" s="289"/>
      <c r="AE6" s="289"/>
      <c r="AF6" s="289"/>
      <c r="AG6" s="289">
        <f>入力シート!$I$5</f>
        <v>0</v>
      </c>
      <c r="AH6" s="290"/>
    </row>
    <row r="7" spans="2:34" ht="13.15" thickBot="1"/>
    <row r="8" spans="2:34" ht="18.75" customHeight="1">
      <c r="B8" s="324" t="s">
        <v>5</v>
      </c>
      <c r="C8" s="325"/>
      <c r="D8" s="325"/>
      <c r="E8" s="326"/>
      <c r="F8" s="391" t="str">
        <f>入力シート!$C$6</f>
        <v/>
      </c>
      <c r="G8" s="325"/>
      <c r="H8" s="325"/>
      <c r="I8" s="325"/>
      <c r="J8" s="325"/>
      <c r="K8" s="325"/>
      <c r="L8" s="325"/>
      <c r="M8" s="325"/>
      <c r="N8" s="325"/>
      <c r="O8" s="325"/>
      <c r="P8" s="325"/>
      <c r="Q8" s="325"/>
      <c r="R8" s="325"/>
      <c r="S8" s="325"/>
      <c r="T8" s="325"/>
      <c r="U8" s="325"/>
      <c r="V8" s="325"/>
      <c r="W8" s="325"/>
      <c r="X8" s="325"/>
      <c r="Y8" s="393" t="s">
        <v>151</v>
      </c>
      <c r="Z8" s="394"/>
      <c r="AA8" s="394"/>
      <c r="AB8" s="394"/>
      <c r="AC8" s="394"/>
      <c r="AD8" s="394"/>
      <c r="AE8" s="394"/>
      <c r="AF8" s="394"/>
      <c r="AG8" s="394"/>
      <c r="AH8" s="395"/>
    </row>
    <row r="9" spans="2:34" ht="18.75" customHeight="1">
      <c r="B9" s="358" t="s">
        <v>4</v>
      </c>
      <c r="C9" s="359"/>
      <c r="D9" s="359"/>
      <c r="E9" s="360"/>
      <c r="F9" s="392">
        <f>入力シート!$C$7</f>
        <v>0</v>
      </c>
      <c r="G9" s="359"/>
      <c r="H9" s="359"/>
      <c r="I9" s="359"/>
      <c r="J9" s="359"/>
      <c r="K9" s="359"/>
      <c r="L9" s="359"/>
      <c r="M9" s="359"/>
      <c r="N9" s="359"/>
      <c r="O9" s="359"/>
      <c r="P9" s="359"/>
      <c r="Q9" s="359"/>
      <c r="R9" s="359"/>
      <c r="S9" s="359"/>
      <c r="T9" s="359"/>
      <c r="U9" s="359"/>
      <c r="V9" s="359"/>
      <c r="W9" s="359"/>
      <c r="X9" s="359"/>
      <c r="Y9" s="96" t="str">
        <f>IF($F9="","",入力シート!O8)</f>
        <v/>
      </c>
      <c r="Z9" s="66" t="str">
        <f>IF($F9="","",入力シート!P8)</f>
        <v/>
      </c>
      <c r="AA9" s="66" t="str">
        <f>IF($F9="","",入力シート!Q8)</f>
        <v/>
      </c>
      <c r="AB9" s="66" t="str">
        <f>IF($F9="","",入力シート!R8)</f>
        <v/>
      </c>
      <c r="AC9" s="66" t="str">
        <f>IF($F9="","",入力シート!S8)</f>
        <v/>
      </c>
      <c r="AD9" s="66" t="str">
        <f>IF($F9="","",入力シート!T8)</f>
        <v/>
      </c>
      <c r="AE9" s="66" t="str">
        <f>IF($F9="","",入力シート!U8)</f>
        <v/>
      </c>
      <c r="AF9" s="66" t="str">
        <f>IF($F9="","",入力シート!V8)</f>
        <v/>
      </c>
      <c r="AG9" s="66" t="str">
        <f>IF($F9="","",入力シート!W8)</f>
        <v/>
      </c>
      <c r="AH9" s="115" t="str">
        <f>IF($F9="","",入力シート!X8)</f>
        <v/>
      </c>
    </row>
    <row r="10" spans="2:34" ht="18.75" customHeight="1">
      <c r="B10" s="302" t="s">
        <v>137</v>
      </c>
      <c r="C10" s="303"/>
      <c r="D10" s="329" t="s">
        <v>150</v>
      </c>
      <c r="E10" s="330"/>
      <c r="F10" s="70" t="s">
        <v>138</v>
      </c>
      <c r="G10" s="330">
        <f>入力シート!$C$10</f>
        <v>0</v>
      </c>
      <c r="H10" s="330"/>
      <c r="I10" s="330"/>
      <c r="J10" s="330"/>
      <c r="K10" s="330"/>
      <c r="L10" s="330"/>
      <c r="M10" s="364"/>
      <c r="N10" s="311" t="s">
        <v>5</v>
      </c>
      <c r="O10" s="312"/>
      <c r="P10" s="313"/>
      <c r="Q10" s="352" t="str">
        <f>IF(入力シート!E27="","",入力シート!E27&amp;"　"&amp;入力シート!F27)</f>
        <v/>
      </c>
      <c r="R10" s="353"/>
      <c r="S10" s="353"/>
      <c r="T10" s="353"/>
      <c r="U10" s="353"/>
      <c r="V10" s="354"/>
      <c r="W10" s="365" t="str">
        <f>IF(入力シート!H27="","",入力シート!H27)</f>
        <v/>
      </c>
      <c r="X10" s="366"/>
      <c r="Y10" s="367"/>
      <c r="Z10" s="299" t="s">
        <v>37</v>
      </c>
      <c r="AA10" s="300"/>
      <c r="AB10" s="300"/>
      <c r="AC10" s="300"/>
      <c r="AD10" s="300"/>
      <c r="AE10" s="300"/>
      <c r="AF10" s="300"/>
      <c r="AG10" s="300"/>
      <c r="AH10" s="301"/>
    </row>
    <row r="11" spans="2:34" ht="18.75" customHeight="1">
      <c r="B11" s="304"/>
      <c r="C11" s="305"/>
      <c r="D11" s="381" t="str">
        <f>入力シート!G5&amp;入力シート!D10&amp;入力シート!F10</f>
        <v/>
      </c>
      <c r="E11" s="382"/>
      <c r="F11" s="382"/>
      <c r="G11" s="382"/>
      <c r="H11" s="382"/>
      <c r="I11" s="382"/>
      <c r="J11" s="382"/>
      <c r="K11" s="382"/>
      <c r="L11" s="382"/>
      <c r="M11" s="383"/>
      <c r="N11" s="308" t="s">
        <v>29</v>
      </c>
      <c r="O11" s="309"/>
      <c r="P11" s="310"/>
      <c r="Q11" s="349" t="str">
        <f>IF(入力シート!C27="","",入力シート!C27&amp;"　"&amp;入力シート!D27)</f>
        <v/>
      </c>
      <c r="R11" s="350"/>
      <c r="S11" s="350"/>
      <c r="T11" s="350"/>
      <c r="U11" s="350"/>
      <c r="V11" s="351"/>
      <c r="W11" s="368"/>
      <c r="X11" s="369"/>
      <c r="Y11" s="370"/>
      <c r="Z11" s="65" t="str">
        <f>IF($Q11="","",入力シート!P27)</f>
        <v/>
      </c>
      <c r="AA11" s="65" t="str">
        <f>IF($Q11="","",入力シート!Q27)</f>
        <v/>
      </c>
      <c r="AB11" s="65" t="str">
        <f>IF($Q11="","",入力シート!R27)</f>
        <v/>
      </c>
      <c r="AC11" s="65" t="str">
        <f>IF($Q11="","",入力シート!S27)</f>
        <v/>
      </c>
      <c r="AD11" s="65" t="str">
        <f>IF($Q11="","",入力シート!T27)</f>
        <v/>
      </c>
      <c r="AE11" s="65" t="str">
        <f>IF($Q11="","",入力シート!U27)</f>
        <v/>
      </c>
      <c r="AF11" s="65" t="str">
        <f>IF($Q11="","",入力シート!V27)</f>
        <v/>
      </c>
      <c r="AG11" s="65" t="str">
        <f>IF($Q11="","",入力シート!W27)</f>
        <v/>
      </c>
      <c r="AH11" s="114" t="str">
        <f>IF($Q11="","",入力シート!X27)</f>
        <v/>
      </c>
    </row>
    <row r="12" spans="2:34" ht="18.75" customHeight="1">
      <c r="B12" s="304"/>
      <c r="C12" s="305"/>
      <c r="D12" s="327" t="s">
        <v>139</v>
      </c>
      <c r="E12" s="328"/>
      <c r="F12" s="328" t="str">
        <f>入力シート!C12&amp;"("&amp;入力シート!D12&amp;")"&amp;入力シート!E12</f>
        <v>()</v>
      </c>
      <c r="G12" s="328"/>
      <c r="H12" s="328"/>
      <c r="I12" s="328"/>
      <c r="J12" s="328"/>
      <c r="K12" s="328"/>
      <c r="L12" s="328"/>
      <c r="M12" s="357"/>
      <c r="N12" s="311" t="s">
        <v>5</v>
      </c>
      <c r="O12" s="312"/>
      <c r="P12" s="313"/>
      <c r="Q12" s="352" t="str">
        <f>IF(入力シート!E28="","",入力シート!E28&amp;"　"&amp;入力シート!F28)</f>
        <v/>
      </c>
      <c r="R12" s="353"/>
      <c r="S12" s="353"/>
      <c r="T12" s="353"/>
      <c r="U12" s="353"/>
      <c r="V12" s="354"/>
      <c r="W12" s="365" t="str">
        <f>IF(入力シート!H28="","",入力シート!H28)</f>
        <v/>
      </c>
      <c r="X12" s="366"/>
      <c r="Y12" s="367"/>
      <c r="Z12" s="299" t="s">
        <v>37</v>
      </c>
      <c r="AA12" s="300"/>
      <c r="AB12" s="300"/>
      <c r="AC12" s="300"/>
      <c r="AD12" s="300"/>
      <c r="AE12" s="300"/>
      <c r="AF12" s="300"/>
      <c r="AG12" s="300"/>
      <c r="AH12" s="301"/>
    </row>
    <row r="13" spans="2:34" ht="18.75" customHeight="1">
      <c r="B13" s="333"/>
      <c r="C13" s="334"/>
      <c r="D13" s="331" t="s">
        <v>16</v>
      </c>
      <c r="E13" s="332"/>
      <c r="F13" s="332" t="str">
        <f>入力シート!G12&amp;"("&amp;入力シート!H12&amp;")"&amp;入力シート!I12</f>
        <v>()</v>
      </c>
      <c r="G13" s="332"/>
      <c r="H13" s="332"/>
      <c r="I13" s="332"/>
      <c r="J13" s="332"/>
      <c r="K13" s="332"/>
      <c r="L13" s="332"/>
      <c r="M13" s="375"/>
      <c r="N13" s="308" t="s">
        <v>34</v>
      </c>
      <c r="O13" s="309"/>
      <c r="P13" s="310"/>
      <c r="Q13" s="349" t="str">
        <f>IF(入力シート!C28="","",入力シート!C28&amp;"　"&amp;入力シート!D28)</f>
        <v/>
      </c>
      <c r="R13" s="350"/>
      <c r="S13" s="350"/>
      <c r="T13" s="350"/>
      <c r="U13" s="350"/>
      <c r="V13" s="351"/>
      <c r="W13" s="368"/>
      <c r="X13" s="369"/>
      <c r="Y13" s="370"/>
      <c r="Z13" s="65" t="str">
        <f>IF($Q13="","",入力シート!P28)</f>
        <v/>
      </c>
      <c r="AA13" s="66" t="str">
        <f>IF($Q13="","",入力シート!Q28)</f>
        <v/>
      </c>
      <c r="AB13" s="66" t="str">
        <f>IF($Q13="","",入力シート!R28)</f>
        <v/>
      </c>
      <c r="AC13" s="66" t="str">
        <f>IF($Q13="","",入力シート!S28)</f>
        <v/>
      </c>
      <c r="AD13" s="66" t="str">
        <f>IF($Q13="","",入力シート!T28)</f>
        <v/>
      </c>
      <c r="AE13" s="66" t="str">
        <f>IF($Q13="","",入力シート!U28)</f>
        <v/>
      </c>
      <c r="AF13" s="66" t="str">
        <f>IF($Q13="","",入力シート!V28)</f>
        <v/>
      </c>
      <c r="AG13" s="66" t="str">
        <f>IF($Q13="","",入力シート!W28)</f>
        <v/>
      </c>
      <c r="AH13" s="115" t="str">
        <f>IF($Q13="","",入力シート!X28)</f>
        <v/>
      </c>
    </row>
    <row r="14" spans="2:34" ht="18.75" customHeight="1">
      <c r="B14" s="302" t="s">
        <v>140</v>
      </c>
      <c r="C14" s="303"/>
      <c r="D14" s="329" t="s">
        <v>17</v>
      </c>
      <c r="E14" s="330"/>
      <c r="F14" s="330" t="str">
        <f>入力シート!C16&amp;"　"&amp;入力シート!D16</f>
        <v>　</v>
      </c>
      <c r="G14" s="330"/>
      <c r="H14" s="330"/>
      <c r="I14" s="330"/>
      <c r="J14" s="330"/>
      <c r="K14" s="330"/>
      <c r="L14" s="330"/>
      <c r="M14" s="364"/>
      <c r="N14" s="311" t="s">
        <v>5</v>
      </c>
      <c r="O14" s="312"/>
      <c r="P14" s="313"/>
      <c r="Q14" s="352" t="str">
        <f>IF(入力シート!E29="","",入力シート!E29&amp;"　"&amp;入力シート!F29)</f>
        <v/>
      </c>
      <c r="R14" s="353"/>
      <c r="S14" s="353"/>
      <c r="T14" s="353"/>
      <c r="U14" s="353"/>
      <c r="V14" s="354"/>
      <c r="W14" s="365" t="str">
        <f>IF(入力シート!H29="","",入力シート!H29)</f>
        <v/>
      </c>
      <c r="X14" s="366"/>
      <c r="Y14" s="367"/>
      <c r="Z14" s="299" t="s">
        <v>37</v>
      </c>
      <c r="AA14" s="300"/>
      <c r="AB14" s="300"/>
      <c r="AC14" s="300"/>
      <c r="AD14" s="300"/>
      <c r="AE14" s="300"/>
      <c r="AF14" s="300"/>
      <c r="AG14" s="300"/>
      <c r="AH14" s="301"/>
    </row>
    <row r="15" spans="2:34" ht="18.75" customHeight="1">
      <c r="B15" s="304"/>
      <c r="C15" s="305"/>
      <c r="D15" s="327" t="s">
        <v>8</v>
      </c>
      <c r="E15" s="328"/>
      <c r="F15" s="48" t="s">
        <v>138</v>
      </c>
      <c r="G15" s="328">
        <f>IF(入力シート!K16="〇",G10,入力シート!D18)</f>
        <v>0</v>
      </c>
      <c r="H15" s="328"/>
      <c r="I15" s="328"/>
      <c r="J15" s="328"/>
      <c r="K15" s="328"/>
      <c r="L15" s="328"/>
      <c r="M15" s="357"/>
      <c r="N15" s="308" t="s">
        <v>147</v>
      </c>
      <c r="O15" s="309"/>
      <c r="P15" s="310"/>
      <c r="Q15" s="349" t="str">
        <f>IF(入力シート!C29="","",入力シート!C29&amp;"　"&amp;入力シート!D29)</f>
        <v/>
      </c>
      <c r="R15" s="350"/>
      <c r="S15" s="350"/>
      <c r="T15" s="350"/>
      <c r="U15" s="350"/>
      <c r="V15" s="351"/>
      <c r="W15" s="368"/>
      <c r="X15" s="369"/>
      <c r="Y15" s="370"/>
      <c r="Z15" s="65" t="str">
        <f>IF($Q15="","",入力シート!P29)</f>
        <v/>
      </c>
      <c r="AA15" s="66" t="str">
        <f>IF($Q15="","",入力シート!Q29)</f>
        <v/>
      </c>
      <c r="AB15" s="66" t="str">
        <f>IF($Q15="","",入力シート!R29)</f>
        <v/>
      </c>
      <c r="AC15" s="66" t="str">
        <f>IF($Q15="","",入力シート!S29)</f>
        <v/>
      </c>
      <c r="AD15" s="66" t="str">
        <f>IF($Q15="","",入力シート!T29)</f>
        <v/>
      </c>
      <c r="AE15" s="66" t="str">
        <f>IF($Q15="","",入力シート!U29)</f>
        <v/>
      </c>
      <c r="AF15" s="66" t="str">
        <f>IF($Q15="","",入力シート!V29)</f>
        <v/>
      </c>
      <c r="AG15" s="66" t="str">
        <f>IF($Q15="","",入力シート!W29)</f>
        <v/>
      </c>
      <c r="AH15" s="115" t="str">
        <f>IF($Q15="","",入力シート!X29)</f>
        <v/>
      </c>
    </row>
    <row r="16" spans="2:34" ht="18.75" customHeight="1">
      <c r="B16" s="304"/>
      <c r="C16" s="305"/>
      <c r="D16" s="381" t="str">
        <f>IF(入力シート!K16="〇",D11,入力シート!G5&amp;入力シート!E18&amp;入力シート!G18)</f>
        <v/>
      </c>
      <c r="E16" s="382"/>
      <c r="F16" s="382"/>
      <c r="G16" s="382"/>
      <c r="H16" s="382"/>
      <c r="I16" s="382"/>
      <c r="J16" s="382"/>
      <c r="K16" s="382"/>
      <c r="L16" s="382"/>
      <c r="M16" s="383"/>
      <c r="N16" s="311" t="s">
        <v>5</v>
      </c>
      <c r="O16" s="312"/>
      <c r="P16" s="313"/>
      <c r="Q16" s="352" t="str">
        <f>IF(入力シート!E33="","",入力シート!E33&amp;"　"&amp;入力シート!F33)</f>
        <v/>
      </c>
      <c r="R16" s="353"/>
      <c r="S16" s="353"/>
      <c r="T16" s="353"/>
      <c r="U16" s="353"/>
      <c r="V16" s="354"/>
      <c r="W16" s="365" t="str">
        <f>IF(入力シート!H33="","",入力シート!H33)</f>
        <v/>
      </c>
      <c r="X16" s="366"/>
      <c r="Y16" s="367"/>
      <c r="Z16" s="299" t="s">
        <v>37</v>
      </c>
      <c r="AA16" s="300"/>
      <c r="AB16" s="300"/>
      <c r="AC16" s="300"/>
      <c r="AD16" s="300"/>
      <c r="AE16" s="300"/>
      <c r="AF16" s="300"/>
      <c r="AG16" s="300"/>
      <c r="AH16" s="301"/>
    </row>
    <row r="17" spans="2:34" ht="18.75" customHeight="1" thickBot="1">
      <c r="B17" s="304"/>
      <c r="C17" s="305"/>
      <c r="D17" s="327" t="s">
        <v>139</v>
      </c>
      <c r="E17" s="328"/>
      <c r="F17" s="328" t="str">
        <f>IF(入力シート!K16="〇",F12,入力シート!D20&amp;"("&amp;入力シート!E20&amp;")"&amp;入力シート!F20)</f>
        <v>()</v>
      </c>
      <c r="G17" s="328"/>
      <c r="H17" s="328"/>
      <c r="I17" s="328"/>
      <c r="J17" s="328"/>
      <c r="K17" s="328"/>
      <c r="L17" s="328"/>
      <c r="M17" s="357"/>
      <c r="N17" s="308" t="s">
        <v>38</v>
      </c>
      <c r="O17" s="309"/>
      <c r="P17" s="310"/>
      <c r="Q17" s="349" t="str">
        <f>IF(入力シート!C33="","",入力シート!C33&amp;"　"&amp;入力シート!D33)</f>
        <v/>
      </c>
      <c r="R17" s="350"/>
      <c r="S17" s="350"/>
      <c r="T17" s="350"/>
      <c r="U17" s="350"/>
      <c r="V17" s="351"/>
      <c r="W17" s="368"/>
      <c r="X17" s="369"/>
      <c r="Y17" s="370"/>
      <c r="Z17" s="74" t="str">
        <f>IF($Q17="","",入力シート!P33)</f>
        <v/>
      </c>
      <c r="AA17" s="74" t="str">
        <f>IF($Q17="","",入力シート!Q33)</f>
        <v/>
      </c>
      <c r="AB17" s="74" t="str">
        <f>IF($Q17="","",入力シート!R33)</f>
        <v/>
      </c>
      <c r="AC17" s="74" t="str">
        <f>IF($Q17="","",入力シート!S33)</f>
        <v/>
      </c>
      <c r="AD17" s="74" t="str">
        <f>IF($Q17="","",入力シート!T33)</f>
        <v/>
      </c>
      <c r="AE17" s="74" t="str">
        <f>IF($Q17="","",入力シート!U33)</f>
        <v/>
      </c>
      <c r="AF17" s="74" t="str">
        <f>IF($Q17="","",入力シート!V33)</f>
        <v/>
      </c>
      <c r="AG17" s="74" t="str">
        <f>IF($Q17="","",入力シート!W33)</f>
        <v/>
      </c>
      <c r="AH17" s="153" t="str">
        <f>IF($Q17="","",入力シート!X33)</f>
        <v/>
      </c>
    </row>
    <row r="18" spans="2:34" ht="18.75" customHeight="1">
      <c r="B18" s="304"/>
      <c r="C18" s="305"/>
      <c r="D18" s="327" t="s">
        <v>16</v>
      </c>
      <c r="E18" s="328"/>
      <c r="F18" s="328" t="str">
        <f>IF(入力シート!K16="〇",F13,入力シート!D21&amp;"("&amp;入力シート!E21&amp;")"&amp;入力シート!F21)</f>
        <v>()</v>
      </c>
      <c r="G18" s="328"/>
      <c r="H18" s="328"/>
      <c r="I18" s="328"/>
      <c r="J18" s="328"/>
      <c r="K18" s="328"/>
      <c r="L18" s="328"/>
      <c r="M18" s="357"/>
      <c r="N18" s="314" t="s">
        <v>148</v>
      </c>
      <c r="O18" s="300"/>
      <c r="P18" s="315"/>
      <c r="Q18" s="346" t="s">
        <v>149</v>
      </c>
      <c r="R18" s="347"/>
      <c r="S18" s="347"/>
      <c r="T18" s="347"/>
      <c r="U18" s="347"/>
      <c r="V18" s="347"/>
      <c r="W18" s="347"/>
      <c r="X18" s="347"/>
      <c r="Y18" s="348"/>
      <c r="Z18" s="51"/>
      <c r="AA18" s="52"/>
      <c r="AB18" s="52"/>
      <c r="AC18" s="52"/>
      <c r="AD18" s="52"/>
      <c r="AE18" s="52"/>
      <c r="AF18" s="52"/>
      <c r="AG18" s="52"/>
      <c r="AH18" s="53"/>
    </row>
    <row r="19" spans="2:34" ht="18.75" customHeight="1">
      <c r="B19" s="304"/>
      <c r="C19" s="305"/>
      <c r="D19" s="327" t="s">
        <v>141</v>
      </c>
      <c r="E19" s="328"/>
      <c r="F19" s="328">
        <f>入力シート!$E$22</f>
        <v>0</v>
      </c>
      <c r="G19" s="328"/>
      <c r="H19" s="328"/>
      <c r="I19" s="328"/>
      <c r="J19" s="328"/>
      <c r="K19" s="328"/>
      <c r="L19" s="328"/>
      <c r="M19" s="357"/>
      <c r="N19" s="316"/>
      <c r="O19" s="300"/>
      <c r="P19" s="315"/>
      <c r="Q19" s="386" t="str">
        <f>IF(入力シート!I32="","",入力シート!I32)</f>
        <v/>
      </c>
      <c r="R19" s="330"/>
      <c r="S19" s="330"/>
      <c r="T19" s="330"/>
      <c r="U19" s="330"/>
      <c r="V19" s="330"/>
      <c r="W19" s="330"/>
      <c r="X19" s="330"/>
      <c r="Y19" s="387"/>
      <c r="Z19" s="54"/>
      <c r="AH19" s="55"/>
    </row>
    <row r="20" spans="2:34" ht="18.75" customHeight="1" thickBot="1">
      <c r="B20" s="306"/>
      <c r="C20" s="307"/>
      <c r="D20" s="344" t="s">
        <v>142</v>
      </c>
      <c r="E20" s="345"/>
      <c r="F20" s="355">
        <f>入力シート!$E$23</f>
        <v>0</v>
      </c>
      <c r="G20" s="355"/>
      <c r="H20" s="355"/>
      <c r="I20" s="355"/>
      <c r="J20" s="355"/>
      <c r="K20" s="355"/>
      <c r="L20" s="355"/>
      <c r="M20" s="356"/>
      <c r="N20" s="317"/>
      <c r="O20" s="318"/>
      <c r="P20" s="319"/>
      <c r="Q20" s="388"/>
      <c r="R20" s="389"/>
      <c r="S20" s="389"/>
      <c r="T20" s="389"/>
      <c r="U20" s="389"/>
      <c r="V20" s="389"/>
      <c r="W20" s="389"/>
      <c r="X20" s="389"/>
      <c r="Y20" s="390"/>
      <c r="Z20" s="56"/>
      <c r="AA20" s="57"/>
      <c r="AB20" s="57"/>
      <c r="AC20" s="57"/>
      <c r="AD20" s="57"/>
      <c r="AE20" s="57"/>
      <c r="AF20" s="57"/>
      <c r="AG20" s="57"/>
      <c r="AH20" s="58"/>
    </row>
    <row r="21" spans="2:34" ht="13.15" thickBot="1">
      <c r="B21" s="99" t="s">
        <v>153</v>
      </c>
    </row>
    <row r="22" spans="2:34" s="49" customFormat="1" ht="18.75" customHeight="1">
      <c r="B22" s="335" t="s">
        <v>15</v>
      </c>
      <c r="C22" s="336"/>
      <c r="D22" s="373" t="s">
        <v>143</v>
      </c>
      <c r="E22" s="374"/>
      <c r="F22" s="374"/>
      <c r="G22" s="374"/>
      <c r="H22" s="321"/>
      <c r="I22" s="371" t="s">
        <v>5</v>
      </c>
      <c r="J22" s="322"/>
      <c r="K22" s="322"/>
      <c r="L22" s="322"/>
      <c r="M22" s="372"/>
      <c r="N22" s="321" t="s">
        <v>47</v>
      </c>
      <c r="O22" s="371"/>
      <c r="P22" s="320" t="s">
        <v>48</v>
      </c>
      <c r="Q22" s="321"/>
      <c r="R22" s="322"/>
      <c r="S22" s="322"/>
      <c r="T22" s="322"/>
      <c r="U22" s="322"/>
      <c r="V22" s="322"/>
      <c r="W22" s="323"/>
      <c r="X22" s="320" t="s">
        <v>51</v>
      </c>
      <c r="Y22" s="323"/>
      <c r="Z22" s="296" t="s">
        <v>146</v>
      </c>
      <c r="AA22" s="297"/>
      <c r="AB22" s="297"/>
      <c r="AC22" s="297"/>
      <c r="AD22" s="297"/>
      <c r="AE22" s="297"/>
      <c r="AF22" s="297"/>
      <c r="AG22" s="297"/>
      <c r="AH22" s="298"/>
    </row>
    <row r="23" spans="2:34" ht="15" customHeight="1">
      <c r="B23" s="337" t="str">
        <f>IF(入力シート!C40="","",IF(入力シート!M40="〇","〇"&amp;入力シート!C40,入力シート!C40))</f>
        <v/>
      </c>
      <c r="C23" s="338"/>
      <c r="D23" s="293" t="str">
        <f>IF(B23="","",入力シート!D40&amp;"　"&amp;入力シート!E40)</f>
        <v/>
      </c>
      <c r="E23" s="294"/>
      <c r="F23" s="294"/>
      <c r="G23" s="294"/>
      <c r="H23" s="295"/>
      <c r="I23" s="361" t="str">
        <f>IF(B23="","",入力シート!F40&amp;"　"&amp;入力シート!G40)</f>
        <v/>
      </c>
      <c r="J23" s="294"/>
      <c r="K23" s="294"/>
      <c r="L23" s="294"/>
      <c r="M23" s="338"/>
      <c r="N23" s="294" t="str">
        <f>IF(B23="","",入力シート!H40&amp;"年")</f>
        <v/>
      </c>
      <c r="O23" s="294"/>
      <c r="P23" s="352" t="s">
        <v>144</v>
      </c>
      <c r="Q23" s="354"/>
      <c r="R23" s="79" t="str">
        <f>IF(B23="","",入力シート!I40)</f>
        <v/>
      </c>
      <c r="S23" s="79" t="s">
        <v>145</v>
      </c>
      <c r="T23" s="80" t="str">
        <f>IF(B23="","",入力シート!J40)</f>
        <v/>
      </c>
      <c r="U23" s="79" t="s">
        <v>49</v>
      </c>
      <c r="V23" s="81" t="str">
        <f>IF(入力シート!K40="","",入力シート!K40)</f>
        <v/>
      </c>
      <c r="W23" s="82" t="s">
        <v>50</v>
      </c>
      <c r="X23" s="293" t="str">
        <f>IF(B23="","",入力シート!L40&amp;"cm")</f>
        <v/>
      </c>
      <c r="Y23" s="338"/>
      <c r="Z23" s="93" t="str">
        <f>IF($B23="","",入力シート!P40)</f>
        <v/>
      </c>
      <c r="AA23" s="93" t="str">
        <f>IF($B23="","",入力シート!Q40)</f>
        <v/>
      </c>
      <c r="AB23" s="93" t="str">
        <f>IF($B23="","",入力シート!R40)</f>
        <v/>
      </c>
      <c r="AC23" s="93" t="str">
        <f>IF($B23="","",入力シート!S40)</f>
        <v/>
      </c>
      <c r="AD23" s="93" t="str">
        <f>IF($B23="","",入力シート!T40)</f>
        <v/>
      </c>
      <c r="AE23" s="93" t="str">
        <f>IF($B23="","",入力シート!U40)</f>
        <v/>
      </c>
      <c r="AF23" s="93" t="str">
        <f>IF($B23="","",入力シート!V40)</f>
        <v/>
      </c>
      <c r="AG23" s="93" t="str">
        <f>IF($B23="","",入力シート!W40)</f>
        <v/>
      </c>
      <c r="AH23" s="103" t="str">
        <f>IF($B23="","",入力シート!X40)</f>
        <v/>
      </c>
    </row>
    <row r="24" spans="2:34" ht="15" customHeight="1">
      <c r="B24" s="291" t="str">
        <f>IF(入力シート!C41="","",IF(入力シート!M41="〇","〇"&amp;入力シート!C41,入力シート!C41))</f>
        <v/>
      </c>
      <c r="C24" s="292"/>
      <c r="D24" s="341" t="str">
        <f>IF(B24="","",入力シート!D41&amp;"　"&amp;入力シート!E41)</f>
        <v/>
      </c>
      <c r="E24" s="342"/>
      <c r="F24" s="342"/>
      <c r="G24" s="342"/>
      <c r="H24" s="343"/>
      <c r="I24" s="377" t="str">
        <f>IF(B24="","",入力シート!F41&amp;"　"&amp;入力シート!G41)</f>
        <v/>
      </c>
      <c r="J24" s="342"/>
      <c r="K24" s="342"/>
      <c r="L24" s="342"/>
      <c r="M24" s="292"/>
      <c r="N24" s="342" t="str">
        <f>IF(B24="","",入力シート!H41&amp;"年")</f>
        <v/>
      </c>
      <c r="O24" s="342"/>
      <c r="P24" s="362" t="s">
        <v>144</v>
      </c>
      <c r="Q24" s="363"/>
      <c r="R24" s="83" t="str">
        <f>IF(B24="","",入力シート!I41)</f>
        <v/>
      </c>
      <c r="S24" s="83" t="s">
        <v>145</v>
      </c>
      <c r="T24" s="84" t="str">
        <f>IF(B24="","",入力シート!J41)</f>
        <v/>
      </c>
      <c r="U24" s="83" t="s">
        <v>49</v>
      </c>
      <c r="V24" s="85" t="str">
        <f>IF(入力シート!K41="","",入力シート!K41)</f>
        <v/>
      </c>
      <c r="W24" s="86" t="s">
        <v>50</v>
      </c>
      <c r="X24" s="341" t="str">
        <f>IF(B24="","",入力シート!L41&amp;"cm")</f>
        <v/>
      </c>
      <c r="Y24" s="292"/>
      <c r="Z24" s="91" t="str">
        <f>IF($B24="","",入力シート!P41)</f>
        <v/>
      </c>
      <c r="AA24" s="91" t="str">
        <f>IF($B24="","",入力シート!Q41)</f>
        <v/>
      </c>
      <c r="AB24" s="91" t="str">
        <f>IF($B24="","",入力シート!R41)</f>
        <v/>
      </c>
      <c r="AC24" s="91" t="str">
        <f>IF($B24="","",入力シート!S41)</f>
        <v/>
      </c>
      <c r="AD24" s="91" t="str">
        <f>IF($B24="","",入力シート!T41)</f>
        <v/>
      </c>
      <c r="AE24" s="91" t="str">
        <f>IF($B24="","",入力シート!U41)</f>
        <v/>
      </c>
      <c r="AF24" s="91" t="str">
        <f>IF($B24="","",入力シート!V41)</f>
        <v/>
      </c>
      <c r="AG24" s="91" t="str">
        <f>IF($B24="","",入力シート!W41)</f>
        <v/>
      </c>
      <c r="AH24" s="104" t="str">
        <f>IF($B24="","",入力シート!X41)</f>
        <v/>
      </c>
    </row>
    <row r="25" spans="2:34" ht="15" customHeight="1">
      <c r="B25" s="291" t="str">
        <f>IF(入力シート!C42="","",IF(入力シート!M42="〇","〇"&amp;入力シート!C42,入力シート!C42))</f>
        <v/>
      </c>
      <c r="C25" s="292"/>
      <c r="D25" s="341" t="str">
        <f>IF(B25="","",入力シート!D42&amp;"　"&amp;入力シート!E42)</f>
        <v/>
      </c>
      <c r="E25" s="342"/>
      <c r="F25" s="342"/>
      <c r="G25" s="342"/>
      <c r="H25" s="343"/>
      <c r="I25" s="377" t="str">
        <f>IF(B25="","",入力シート!F42&amp;"　"&amp;入力シート!G42)</f>
        <v/>
      </c>
      <c r="J25" s="342"/>
      <c r="K25" s="342"/>
      <c r="L25" s="342"/>
      <c r="M25" s="292"/>
      <c r="N25" s="342" t="str">
        <f>IF(B25="","",入力シート!H42&amp;"年")</f>
        <v/>
      </c>
      <c r="O25" s="342"/>
      <c r="P25" s="362" t="s">
        <v>144</v>
      </c>
      <c r="Q25" s="363"/>
      <c r="R25" s="83" t="str">
        <f>IF(B25="","",入力シート!I42)</f>
        <v/>
      </c>
      <c r="S25" s="83" t="s">
        <v>145</v>
      </c>
      <c r="T25" s="84" t="str">
        <f>IF(B25="","",入力シート!J42)</f>
        <v/>
      </c>
      <c r="U25" s="83" t="s">
        <v>49</v>
      </c>
      <c r="V25" s="85" t="str">
        <f>IF(入力シート!K42="","",入力シート!K42)</f>
        <v/>
      </c>
      <c r="W25" s="86" t="s">
        <v>50</v>
      </c>
      <c r="X25" s="341" t="str">
        <f>IF(B25="","",入力シート!L42&amp;"cm")</f>
        <v/>
      </c>
      <c r="Y25" s="292"/>
      <c r="Z25" s="91" t="str">
        <f>IF($B25="","",入力シート!P42)</f>
        <v/>
      </c>
      <c r="AA25" s="91" t="str">
        <f>IF($B25="","",入力シート!Q42)</f>
        <v/>
      </c>
      <c r="AB25" s="91" t="str">
        <f>IF($B25="","",入力シート!R42)</f>
        <v/>
      </c>
      <c r="AC25" s="91" t="str">
        <f>IF($B25="","",入力シート!S42)</f>
        <v/>
      </c>
      <c r="AD25" s="91" t="str">
        <f>IF($B25="","",入力シート!T42)</f>
        <v/>
      </c>
      <c r="AE25" s="91" t="str">
        <f>IF($B25="","",入力シート!U42)</f>
        <v/>
      </c>
      <c r="AF25" s="91" t="str">
        <f>IF($B25="","",入力シート!V42)</f>
        <v/>
      </c>
      <c r="AG25" s="91" t="str">
        <f>IF($B25="","",入力シート!W42)</f>
        <v/>
      </c>
      <c r="AH25" s="104" t="str">
        <f>IF($B25="","",入力シート!X42)</f>
        <v/>
      </c>
    </row>
    <row r="26" spans="2:34" ht="15" customHeight="1">
      <c r="B26" s="291" t="str">
        <f>IF(入力シート!C43="","",IF(入力シート!M43="〇","〇"&amp;入力シート!C43,入力シート!C43))</f>
        <v/>
      </c>
      <c r="C26" s="292"/>
      <c r="D26" s="341" t="str">
        <f>IF(B26="","",入力シート!D43&amp;"　"&amp;入力シート!E43)</f>
        <v/>
      </c>
      <c r="E26" s="342"/>
      <c r="F26" s="342"/>
      <c r="G26" s="342"/>
      <c r="H26" s="343"/>
      <c r="I26" s="377" t="str">
        <f>IF(B26="","",入力シート!F43&amp;"　"&amp;入力シート!G43)</f>
        <v/>
      </c>
      <c r="J26" s="342"/>
      <c r="K26" s="342"/>
      <c r="L26" s="342"/>
      <c r="M26" s="292"/>
      <c r="N26" s="342" t="str">
        <f>IF(B26="","",入力シート!H43&amp;"年")</f>
        <v/>
      </c>
      <c r="O26" s="342"/>
      <c r="P26" s="362" t="s">
        <v>144</v>
      </c>
      <c r="Q26" s="363"/>
      <c r="R26" s="83" t="str">
        <f>IF(B26="","",入力シート!I43)</f>
        <v/>
      </c>
      <c r="S26" s="83" t="s">
        <v>145</v>
      </c>
      <c r="T26" s="84" t="str">
        <f>IF(B26="","",入力シート!J43)</f>
        <v/>
      </c>
      <c r="U26" s="83" t="s">
        <v>49</v>
      </c>
      <c r="V26" s="85" t="str">
        <f>IF(入力シート!K43="","",入力シート!K43)</f>
        <v/>
      </c>
      <c r="W26" s="86" t="s">
        <v>50</v>
      </c>
      <c r="X26" s="341" t="str">
        <f>IF(B26="","",入力シート!L43&amp;"cm")</f>
        <v/>
      </c>
      <c r="Y26" s="292"/>
      <c r="Z26" s="91" t="str">
        <f>IF($B26="","",入力シート!P43)</f>
        <v/>
      </c>
      <c r="AA26" s="91" t="str">
        <f>IF($B26="","",入力シート!Q43)</f>
        <v/>
      </c>
      <c r="AB26" s="91" t="str">
        <f>IF($B26="","",入力シート!R43)</f>
        <v/>
      </c>
      <c r="AC26" s="91" t="str">
        <f>IF($B26="","",入力シート!S43)</f>
        <v/>
      </c>
      <c r="AD26" s="91" t="str">
        <f>IF($B26="","",入力シート!T43)</f>
        <v/>
      </c>
      <c r="AE26" s="91" t="str">
        <f>IF($B26="","",入力シート!U43)</f>
        <v/>
      </c>
      <c r="AF26" s="91" t="str">
        <f>IF($B26="","",入力シート!V43)</f>
        <v/>
      </c>
      <c r="AG26" s="91" t="str">
        <f>IF($B26="","",入力シート!W43)</f>
        <v/>
      </c>
      <c r="AH26" s="104" t="str">
        <f>IF($B26="","",入力シート!X43)</f>
        <v/>
      </c>
    </row>
    <row r="27" spans="2:34" ht="15" customHeight="1">
      <c r="B27" s="291" t="str">
        <f>IF(入力シート!C44="","",IF(入力シート!M44="〇","〇"&amp;入力シート!C44,入力シート!C44))</f>
        <v/>
      </c>
      <c r="C27" s="292"/>
      <c r="D27" s="341" t="str">
        <f>IF(B27="","",入力シート!D44&amp;"　"&amp;入力シート!E44)</f>
        <v/>
      </c>
      <c r="E27" s="342"/>
      <c r="F27" s="342"/>
      <c r="G27" s="342"/>
      <c r="H27" s="343"/>
      <c r="I27" s="377" t="str">
        <f>IF(B27="","",入力シート!F44&amp;"　"&amp;入力シート!G44)</f>
        <v/>
      </c>
      <c r="J27" s="342"/>
      <c r="K27" s="342"/>
      <c r="L27" s="342"/>
      <c r="M27" s="292"/>
      <c r="N27" s="342" t="str">
        <f>IF(B27="","",入力シート!H44&amp;"年")</f>
        <v/>
      </c>
      <c r="O27" s="342"/>
      <c r="P27" s="362" t="s">
        <v>144</v>
      </c>
      <c r="Q27" s="363"/>
      <c r="R27" s="83" t="str">
        <f>IF(B27="","",入力シート!I44)</f>
        <v/>
      </c>
      <c r="S27" s="83" t="s">
        <v>145</v>
      </c>
      <c r="T27" s="84" t="str">
        <f>IF(B27="","",入力シート!J44)</f>
        <v/>
      </c>
      <c r="U27" s="83" t="s">
        <v>49</v>
      </c>
      <c r="V27" s="85" t="str">
        <f>IF(入力シート!K44="","",入力シート!K44)</f>
        <v/>
      </c>
      <c r="W27" s="86" t="s">
        <v>50</v>
      </c>
      <c r="X27" s="341" t="str">
        <f>IF(B27="","",入力シート!L44&amp;"cm")</f>
        <v/>
      </c>
      <c r="Y27" s="292"/>
      <c r="Z27" s="91" t="str">
        <f>IF($B27="","",入力シート!P44)</f>
        <v/>
      </c>
      <c r="AA27" s="91" t="str">
        <f>IF($B27="","",入力シート!Q44)</f>
        <v/>
      </c>
      <c r="AB27" s="91" t="str">
        <f>IF($B27="","",入力シート!R44)</f>
        <v/>
      </c>
      <c r="AC27" s="91" t="str">
        <f>IF($B27="","",入力シート!S44)</f>
        <v/>
      </c>
      <c r="AD27" s="91" t="str">
        <f>IF($B27="","",入力シート!T44)</f>
        <v/>
      </c>
      <c r="AE27" s="91" t="str">
        <f>IF($B27="","",入力シート!U44)</f>
        <v/>
      </c>
      <c r="AF27" s="91" t="str">
        <f>IF($B27="","",入力シート!V44)</f>
        <v/>
      </c>
      <c r="AG27" s="91" t="str">
        <f>IF($B27="","",入力シート!W44)</f>
        <v/>
      </c>
      <c r="AH27" s="104" t="str">
        <f>IF($B27="","",入力シート!X44)</f>
        <v/>
      </c>
    </row>
    <row r="28" spans="2:34" ht="15" customHeight="1">
      <c r="B28" s="291" t="str">
        <f>IF(入力シート!C45="","",IF(入力シート!M45="〇","〇"&amp;入力シート!C45,入力シート!C45))</f>
        <v/>
      </c>
      <c r="C28" s="292"/>
      <c r="D28" s="341" t="str">
        <f>IF(B28="","",入力シート!D45&amp;"　"&amp;入力シート!E45)</f>
        <v/>
      </c>
      <c r="E28" s="342"/>
      <c r="F28" s="342"/>
      <c r="G28" s="342"/>
      <c r="H28" s="343"/>
      <c r="I28" s="377" t="str">
        <f>IF(B28="","",入力シート!F45&amp;"　"&amp;入力シート!G45)</f>
        <v/>
      </c>
      <c r="J28" s="342"/>
      <c r="K28" s="342"/>
      <c r="L28" s="342"/>
      <c r="M28" s="292"/>
      <c r="N28" s="342" t="str">
        <f>IF(B28="","",入力シート!H45&amp;"年")</f>
        <v/>
      </c>
      <c r="O28" s="342"/>
      <c r="P28" s="362" t="s">
        <v>144</v>
      </c>
      <c r="Q28" s="363"/>
      <c r="R28" s="83" t="str">
        <f>IF(B28="","",入力シート!I45)</f>
        <v/>
      </c>
      <c r="S28" s="83" t="s">
        <v>145</v>
      </c>
      <c r="T28" s="84" t="str">
        <f>IF(B28="","",入力シート!J45)</f>
        <v/>
      </c>
      <c r="U28" s="83" t="s">
        <v>49</v>
      </c>
      <c r="V28" s="85" t="str">
        <f>IF(入力シート!K45="","",入力シート!K45)</f>
        <v/>
      </c>
      <c r="W28" s="86" t="s">
        <v>50</v>
      </c>
      <c r="X28" s="341" t="str">
        <f>IF(B28="","",入力シート!L45&amp;"cm")</f>
        <v/>
      </c>
      <c r="Y28" s="292"/>
      <c r="Z28" s="91" t="str">
        <f>IF($B28="","",入力シート!P45)</f>
        <v/>
      </c>
      <c r="AA28" s="91" t="str">
        <f>IF($B28="","",入力シート!Q45)</f>
        <v/>
      </c>
      <c r="AB28" s="91" t="str">
        <f>IF($B28="","",入力シート!R45)</f>
        <v/>
      </c>
      <c r="AC28" s="91" t="str">
        <f>IF($B28="","",入力シート!S45)</f>
        <v/>
      </c>
      <c r="AD28" s="91" t="str">
        <f>IF($B28="","",入力シート!T45)</f>
        <v/>
      </c>
      <c r="AE28" s="91" t="str">
        <f>IF($B28="","",入力シート!U45)</f>
        <v/>
      </c>
      <c r="AF28" s="91" t="str">
        <f>IF($B28="","",入力シート!V45)</f>
        <v/>
      </c>
      <c r="AG28" s="91" t="str">
        <f>IF($B28="","",入力シート!W45)</f>
        <v/>
      </c>
      <c r="AH28" s="104" t="str">
        <f>IF($B28="","",入力シート!X45)</f>
        <v/>
      </c>
    </row>
    <row r="29" spans="2:34" ht="15" customHeight="1">
      <c r="B29" s="291" t="str">
        <f>IF(入力シート!C46="","",IF(入力シート!M46="〇","〇"&amp;入力シート!C46,入力シート!C46))</f>
        <v/>
      </c>
      <c r="C29" s="292"/>
      <c r="D29" s="341" t="str">
        <f>IF(B29="","",入力シート!D46&amp;"　"&amp;入力シート!E46)</f>
        <v/>
      </c>
      <c r="E29" s="342"/>
      <c r="F29" s="342"/>
      <c r="G29" s="342"/>
      <c r="H29" s="343"/>
      <c r="I29" s="377" t="str">
        <f>IF(B29="","",入力シート!F46&amp;"　"&amp;入力シート!G46)</f>
        <v/>
      </c>
      <c r="J29" s="342"/>
      <c r="K29" s="342"/>
      <c r="L29" s="342"/>
      <c r="M29" s="292"/>
      <c r="N29" s="342" t="str">
        <f>IF(B29="","",入力シート!H46&amp;"年")</f>
        <v/>
      </c>
      <c r="O29" s="342"/>
      <c r="P29" s="362" t="s">
        <v>144</v>
      </c>
      <c r="Q29" s="363"/>
      <c r="R29" s="83" t="str">
        <f>IF(B29="","",入力シート!I46)</f>
        <v/>
      </c>
      <c r="S29" s="83" t="s">
        <v>145</v>
      </c>
      <c r="T29" s="84" t="str">
        <f>IF(B29="","",入力シート!J46)</f>
        <v/>
      </c>
      <c r="U29" s="83" t="s">
        <v>49</v>
      </c>
      <c r="V29" s="85" t="str">
        <f>IF(入力シート!K46="","",入力シート!K46)</f>
        <v/>
      </c>
      <c r="W29" s="86" t="s">
        <v>50</v>
      </c>
      <c r="X29" s="341" t="str">
        <f>IF(B29="","",入力シート!L46&amp;"cm")</f>
        <v/>
      </c>
      <c r="Y29" s="292"/>
      <c r="Z29" s="91" t="str">
        <f>IF($B29="","",入力シート!P46)</f>
        <v/>
      </c>
      <c r="AA29" s="91" t="str">
        <f>IF($B29="","",入力シート!Q46)</f>
        <v/>
      </c>
      <c r="AB29" s="91" t="str">
        <f>IF($B29="","",入力シート!R46)</f>
        <v/>
      </c>
      <c r="AC29" s="91" t="str">
        <f>IF($B29="","",入力シート!S46)</f>
        <v/>
      </c>
      <c r="AD29" s="91" t="str">
        <f>IF($B29="","",入力シート!T46)</f>
        <v/>
      </c>
      <c r="AE29" s="91" t="str">
        <f>IF($B29="","",入力シート!U46)</f>
        <v/>
      </c>
      <c r="AF29" s="91" t="str">
        <f>IF($B29="","",入力シート!V46)</f>
        <v/>
      </c>
      <c r="AG29" s="91" t="str">
        <f>IF($B29="","",入力シート!W46)</f>
        <v/>
      </c>
      <c r="AH29" s="104" t="str">
        <f>IF($B29="","",入力シート!X46)</f>
        <v/>
      </c>
    </row>
    <row r="30" spans="2:34" ht="15" customHeight="1">
      <c r="B30" s="291" t="str">
        <f>IF(入力シート!C47="","",IF(入力シート!M47="〇","〇"&amp;入力シート!C47,入力シート!C47))</f>
        <v/>
      </c>
      <c r="C30" s="292"/>
      <c r="D30" s="341" t="str">
        <f>IF(B30="","",入力シート!D47&amp;"　"&amp;入力シート!E47)</f>
        <v/>
      </c>
      <c r="E30" s="342"/>
      <c r="F30" s="342"/>
      <c r="G30" s="342"/>
      <c r="H30" s="343"/>
      <c r="I30" s="377" t="str">
        <f>IF(B30="","",入力シート!F47&amp;"　"&amp;入力シート!G47)</f>
        <v/>
      </c>
      <c r="J30" s="342"/>
      <c r="K30" s="342"/>
      <c r="L30" s="342"/>
      <c r="M30" s="292"/>
      <c r="N30" s="342" t="str">
        <f>IF(B30="","",入力シート!H47&amp;"年")</f>
        <v/>
      </c>
      <c r="O30" s="342"/>
      <c r="P30" s="362" t="s">
        <v>144</v>
      </c>
      <c r="Q30" s="363"/>
      <c r="R30" s="83" t="str">
        <f>IF(B30="","",入力シート!I47)</f>
        <v/>
      </c>
      <c r="S30" s="83" t="s">
        <v>145</v>
      </c>
      <c r="T30" s="84" t="str">
        <f>IF(B30="","",入力シート!J47)</f>
        <v/>
      </c>
      <c r="U30" s="83" t="s">
        <v>49</v>
      </c>
      <c r="V30" s="85" t="str">
        <f>IF(入力シート!K47="","",入力シート!K47)</f>
        <v/>
      </c>
      <c r="W30" s="86" t="s">
        <v>50</v>
      </c>
      <c r="X30" s="341" t="str">
        <f>IF(B30="","",入力シート!L47&amp;"cm")</f>
        <v/>
      </c>
      <c r="Y30" s="292"/>
      <c r="Z30" s="91" t="str">
        <f>IF($B30="","",入力シート!P47)</f>
        <v/>
      </c>
      <c r="AA30" s="91" t="str">
        <f>IF($B30="","",入力シート!Q47)</f>
        <v/>
      </c>
      <c r="AB30" s="91" t="str">
        <f>IF($B30="","",入力シート!R47)</f>
        <v/>
      </c>
      <c r="AC30" s="91" t="str">
        <f>IF($B30="","",入力シート!S47)</f>
        <v/>
      </c>
      <c r="AD30" s="91" t="str">
        <f>IF($B30="","",入力シート!T47)</f>
        <v/>
      </c>
      <c r="AE30" s="91" t="str">
        <f>IF($B30="","",入力シート!U47)</f>
        <v/>
      </c>
      <c r="AF30" s="91" t="str">
        <f>IF($B30="","",入力シート!V47)</f>
        <v/>
      </c>
      <c r="AG30" s="91" t="str">
        <f>IF($B30="","",入力シート!W47)</f>
        <v/>
      </c>
      <c r="AH30" s="104" t="str">
        <f>IF($B30="","",入力シート!X47)</f>
        <v/>
      </c>
    </row>
    <row r="31" spans="2:34" ht="15" customHeight="1">
      <c r="B31" s="291" t="str">
        <f>IF(入力シート!C48="","",IF(入力シート!M48="〇","〇"&amp;入力シート!C48,入力シート!C48))</f>
        <v/>
      </c>
      <c r="C31" s="292"/>
      <c r="D31" s="341" t="str">
        <f>IF(B31="","",入力シート!D48&amp;"　"&amp;入力シート!E48)</f>
        <v/>
      </c>
      <c r="E31" s="342"/>
      <c r="F31" s="342"/>
      <c r="G31" s="342"/>
      <c r="H31" s="343"/>
      <c r="I31" s="377" t="str">
        <f>IF(B31="","",入力シート!F48&amp;"　"&amp;入力シート!G48)</f>
        <v/>
      </c>
      <c r="J31" s="342"/>
      <c r="K31" s="342"/>
      <c r="L31" s="342"/>
      <c r="M31" s="292"/>
      <c r="N31" s="342" t="str">
        <f>IF(B31="","",入力シート!H48&amp;"年")</f>
        <v/>
      </c>
      <c r="O31" s="342"/>
      <c r="P31" s="362" t="s">
        <v>144</v>
      </c>
      <c r="Q31" s="363"/>
      <c r="R31" s="83" t="str">
        <f>IF(B31="","",入力シート!I48)</f>
        <v/>
      </c>
      <c r="S31" s="83" t="s">
        <v>145</v>
      </c>
      <c r="T31" s="84" t="str">
        <f>IF(B31="","",入力シート!J48)</f>
        <v/>
      </c>
      <c r="U31" s="83" t="s">
        <v>49</v>
      </c>
      <c r="V31" s="85" t="str">
        <f>IF(入力シート!K48="","",入力シート!K48)</f>
        <v/>
      </c>
      <c r="W31" s="86" t="s">
        <v>50</v>
      </c>
      <c r="X31" s="341" t="str">
        <f>IF(B31="","",入力シート!L48&amp;"cm")</f>
        <v/>
      </c>
      <c r="Y31" s="292"/>
      <c r="Z31" s="91" t="str">
        <f>IF($B31="","",入力シート!P48)</f>
        <v/>
      </c>
      <c r="AA31" s="91" t="str">
        <f>IF($B31="","",入力シート!Q48)</f>
        <v/>
      </c>
      <c r="AB31" s="91" t="str">
        <f>IF($B31="","",入力シート!R48)</f>
        <v/>
      </c>
      <c r="AC31" s="91" t="str">
        <f>IF($B31="","",入力シート!S48)</f>
        <v/>
      </c>
      <c r="AD31" s="91" t="str">
        <f>IF($B31="","",入力シート!T48)</f>
        <v/>
      </c>
      <c r="AE31" s="91" t="str">
        <f>IF($B31="","",入力シート!U48)</f>
        <v/>
      </c>
      <c r="AF31" s="91" t="str">
        <f>IF($B31="","",入力シート!V48)</f>
        <v/>
      </c>
      <c r="AG31" s="91" t="str">
        <f>IF($B31="","",入力シート!W48)</f>
        <v/>
      </c>
      <c r="AH31" s="104" t="str">
        <f>IF($B31="","",入力シート!X48)</f>
        <v/>
      </c>
    </row>
    <row r="32" spans="2:34" ht="15" customHeight="1">
      <c r="B32" s="291" t="str">
        <f>IF(入力シート!C49="","",IF(入力シート!M49="〇","〇"&amp;入力シート!C49,入力シート!C49))</f>
        <v/>
      </c>
      <c r="C32" s="292"/>
      <c r="D32" s="341" t="str">
        <f>IF(B32="","",入力シート!D49&amp;"　"&amp;入力シート!E49)</f>
        <v/>
      </c>
      <c r="E32" s="342"/>
      <c r="F32" s="342"/>
      <c r="G32" s="342"/>
      <c r="H32" s="343"/>
      <c r="I32" s="377" t="str">
        <f>IF(B32="","",入力シート!F49&amp;"　"&amp;入力シート!G49)</f>
        <v/>
      </c>
      <c r="J32" s="342"/>
      <c r="K32" s="342"/>
      <c r="L32" s="342"/>
      <c r="M32" s="292"/>
      <c r="N32" s="342" t="str">
        <f>IF(B32="","",入力シート!H49&amp;"年")</f>
        <v/>
      </c>
      <c r="O32" s="342"/>
      <c r="P32" s="362" t="s">
        <v>144</v>
      </c>
      <c r="Q32" s="363"/>
      <c r="R32" s="83" t="str">
        <f>IF(B32="","",入力シート!I49)</f>
        <v/>
      </c>
      <c r="S32" s="83" t="s">
        <v>145</v>
      </c>
      <c r="T32" s="84" t="str">
        <f>IF(B32="","",入力シート!J49)</f>
        <v/>
      </c>
      <c r="U32" s="83" t="s">
        <v>49</v>
      </c>
      <c r="V32" s="85" t="str">
        <f>IF(入力シート!K49="","",入力シート!K49)</f>
        <v/>
      </c>
      <c r="W32" s="86" t="s">
        <v>50</v>
      </c>
      <c r="X32" s="341" t="str">
        <f>IF(B32="","",入力シート!L49&amp;"cm")</f>
        <v/>
      </c>
      <c r="Y32" s="292"/>
      <c r="Z32" s="91" t="str">
        <f>IF($B32="","",入力シート!P49)</f>
        <v/>
      </c>
      <c r="AA32" s="91" t="str">
        <f>IF($B32="","",入力シート!Q49)</f>
        <v/>
      </c>
      <c r="AB32" s="91" t="str">
        <f>IF($B32="","",入力シート!R49)</f>
        <v/>
      </c>
      <c r="AC32" s="91" t="str">
        <f>IF($B32="","",入力シート!S49)</f>
        <v/>
      </c>
      <c r="AD32" s="91" t="str">
        <f>IF($B32="","",入力シート!T49)</f>
        <v/>
      </c>
      <c r="AE32" s="91" t="str">
        <f>IF($B32="","",入力シート!U49)</f>
        <v/>
      </c>
      <c r="AF32" s="91" t="str">
        <f>IF($B32="","",入力シート!V49)</f>
        <v/>
      </c>
      <c r="AG32" s="91" t="str">
        <f>IF($B32="","",入力シート!W49)</f>
        <v/>
      </c>
      <c r="AH32" s="104" t="str">
        <f>IF($B32="","",入力シート!X49)</f>
        <v/>
      </c>
    </row>
    <row r="33" spans="2:34" ht="15" customHeight="1">
      <c r="B33" s="291" t="str">
        <f>IF(入力シート!C50="","",IF(入力シート!M50="〇","〇"&amp;入力シート!C50,入力シート!C50))</f>
        <v/>
      </c>
      <c r="C33" s="292"/>
      <c r="D33" s="341" t="str">
        <f>IF(B33="","",入力シート!D50&amp;"　"&amp;入力シート!E50)</f>
        <v/>
      </c>
      <c r="E33" s="342"/>
      <c r="F33" s="342"/>
      <c r="G33" s="342"/>
      <c r="H33" s="343"/>
      <c r="I33" s="377" t="str">
        <f>IF(B33="","",入力シート!F50&amp;"　"&amp;入力シート!G50)</f>
        <v/>
      </c>
      <c r="J33" s="342"/>
      <c r="K33" s="342"/>
      <c r="L33" s="342"/>
      <c r="M33" s="292"/>
      <c r="N33" s="342" t="str">
        <f>IF(B33="","",入力シート!H50&amp;"年")</f>
        <v/>
      </c>
      <c r="O33" s="342"/>
      <c r="P33" s="362" t="s">
        <v>144</v>
      </c>
      <c r="Q33" s="363"/>
      <c r="R33" s="83" t="str">
        <f>IF(B33="","",入力シート!I50)</f>
        <v/>
      </c>
      <c r="S33" s="83" t="s">
        <v>145</v>
      </c>
      <c r="T33" s="84" t="str">
        <f>IF(B33="","",入力シート!J50)</f>
        <v/>
      </c>
      <c r="U33" s="83" t="s">
        <v>49</v>
      </c>
      <c r="V33" s="85" t="str">
        <f>IF(入力シート!K50="","",入力シート!K50)</f>
        <v/>
      </c>
      <c r="W33" s="86" t="s">
        <v>50</v>
      </c>
      <c r="X33" s="341" t="str">
        <f>IF(B33="","",入力シート!L50&amp;"cm")</f>
        <v/>
      </c>
      <c r="Y33" s="292"/>
      <c r="Z33" s="91" t="str">
        <f>IF($B33="","",入力シート!P50)</f>
        <v/>
      </c>
      <c r="AA33" s="91" t="str">
        <f>IF($B33="","",入力シート!Q50)</f>
        <v/>
      </c>
      <c r="AB33" s="91" t="str">
        <f>IF($B33="","",入力シート!R50)</f>
        <v/>
      </c>
      <c r="AC33" s="91" t="str">
        <f>IF($B33="","",入力シート!S50)</f>
        <v/>
      </c>
      <c r="AD33" s="91" t="str">
        <f>IF($B33="","",入力シート!T50)</f>
        <v/>
      </c>
      <c r="AE33" s="91" t="str">
        <f>IF($B33="","",入力シート!U50)</f>
        <v/>
      </c>
      <c r="AF33" s="91" t="str">
        <f>IF($B33="","",入力シート!V50)</f>
        <v/>
      </c>
      <c r="AG33" s="91" t="str">
        <f>IF($B33="","",入力シート!W50)</f>
        <v/>
      </c>
      <c r="AH33" s="104" t="str">
        <f>IF($B33="","",入力シート!X50)</f>
        <v/>
      </c>
    </row>
    <row r="34" spans="2:34" ht="15" customHeight="1">
      <c r="B34" s="291" t="str">
        <f>IF(入力シート!C51="","",IF(入力シート!M51="〇","〇"&amp;入力シート!C51,入力シート!C51))</f>
        <v/>
      </c>
      <c r="C34" s="292"/>
      <c r="D34" s="341" t="str">
        <f>IF(B34="","",入力シート!D51&amp;"　"&amp;入力シート!E51)</f>
        <v/>
      </c>
      <c r="E34" s="342"/>
      <c r="F34" s="342"/>
      <c r="G34" s="342"/>
      <c r="H34" s="343"/>
      <c r="I34" s="377" t="str">
        <f>IF(B34="","",入力シート!F51&amp;"　"&amp;入力シート!G51)</f>
        <v/>
      </c>
      <c r="J34" s="342"/>
      <c r="K34" s="342"/>
      <c r="L34" s="342"/>
      <c r="M34" s="292"/>
      <c r="N34" s="342" t="str">
        <f>IF(B34="","",入力シート!H51&amp;"年")</f>
        <v/>
      </c>
      <c r="O34" s="342"/>
      <c r="P34" s="362" t="s">
        <v>144</v>
      </c>
      <c r="Q34" s="363"/>
      <c r="R34" s="83" t="str">
        <f>IF(B34="","",入力シート!I51)</f>
        <v/>
      </c>
      <c r="S34" s="83" t="s">
        <v>145</v>
      </c>
      <c r="T34" s="84" t="str">
        <f>IF(B34="","",入力シート!J51)</f>
        <v/>
      </c>
      <c r="U34" s="83" t="s">
        <v>49</v>
      </c>
      <c r="V34" s="85" t="str">
        <f>IF(入力シート!K51="","",入力シート!K51)</f>
        <v/>
      </c>
      <c r="W34" s="86" t="s">
        <v>50</v>
      </c>
      <c r="X34" s="341" t="str">
        <f>IF(B34="","",入力シート!L51&amp;"cm")</f>
        <v/>
      </c>
      <c r="Y34" s="292"/>
      <c r="Z34" s="91" t="str">
        <f>IF($B34="","",入力シート!P51)</f>
        <v/>
      </c>
      <c r="AA34" s="91" t="str">
        <f>IF($B34="","",入力シート!Q51)</f>
        <v/>
      </c>
      <c r="AB34" s="91" t="str">
        <f>IF($B34="","",入力シート!R51)</f>
        <v/>
      </c>
      <c r="AC34" s="91" t="str">
        <f>IF($B34="","",入力シート!S51)</f>
        <v/>
      </c>
      <c r="AD34" s="91" t="str">
        <f>IF($B34="","",入力シート!T51)</f>
        <v/>
      </c>
      <c r="AE34" s="91" t="str">
        <f>IF($B34="","",入力シート!U51)</f>
        <v/>
      </c>
      <c r="AF34" s="91" t="str">
        <f>IF($B34="","",入力シート!V51)</f>
        <v/>
      </c>
      <c r="AG34" s="91" t="str">
        <f>IF($B34="","",入力シート!W51)</f>
        <v/>
      </c>
      <c r="AH34" s="104" t="str">
        <f>IF($B34="","",入力シート!X51)</f>
        <v/>
      </c>
    </row>
    <row r="35" spans="2:34" ht="15" customHeight="1">
      <c r="B35" s="291" t="str">
        <f>IF(入力シート!C52="","",IF(入力シート!M52="〇","〇"&amp;入力シート!C52,入力シート!C52))</f>
        <v/>
      </c>
      <c r="C35" s="292"/>
      <c r="D35" s="341" t="str">
        <f>IF(B35="","",入力シート!D52&amp;"　"&amp;入力シート!E52)</f>
        <v/>
      </c>
      <c r="E35" s="342"/>
      <c r="F35" s="342"/>
      <c r="G35" s="342"/>
      <c r="H35" s="343"/>
      <c r="I35" s="377" t="str">
        <f>IF(B35="","",入力シート!F52&amp;"　"&amp;入力シート!G52)</f>
        <v/>
      </c>
      <c r="J35" s="342"/>
      <c r="K35" s="342"/>
      <c r="L35" s="342"/>
      <c r="M35" s="292"/>
      <c r="N35" s="342" t="str">
        <f>IF(B35="","",入力シート!H52&amp;"年")</f>
        <v/>
      </c>
      <c r="O35" s="342"/>
      <c r="P35" s="362" t="s">
        <v>144</v>
      </c>
      <c r="Q35" s="363"/>
      <c r="R35" s="83" t="str">
        <f>IF(B35="","",入力シート!I52)</f>
        <v/>
      </c>
      <c r="S35" s="83" t="s">
        <v>145</v>
      </c>
      <c r="T35" s="84" t="str">
        <f>IF(B35="","",入力シート!J52)</f>
        <v/>
      </c>
      <c r="U35" s="83" t="s">
        <v>49</v>
      </c>
      <c r="V35" s="85" t="str">
        <f>IF(入力シート!K52="","",入力シート!K52)</f>
        <v/>
      </c>
      <c r="W35" s="86" t="s">
        <v>50</v>
      </c>
      <c r="X35" s="341" t="str">
        <f>IF(B35="","",入力シート!L52&amp;"cm")</f>
        <v/>
      </c>
      <c r="Y35" s="292"/>
      <c r="Z35" s="91" t="str">
        <f>IF($B35="","",入力シート!P52)</f>
        <v/>
      </c>
      <c r="AA35" s="91" t="str">
        <f>IF($B35="","",入力シート!Q52)</f>
        <v/>
      </c>
      <c r="AB35" s="91" t="str">
        <f>IF($B35="","",入力シート!R52)</f>
        <v/>
      </c>
      <c r="AC35" s="91" t="str">
        <f>IF($B35="","",入力シート!S52)</f>
        <v/>
      </c>
      <c r="AD35" s="91" t="str">
        <f>IF($B35="","",入力シート!T52)</f>
        <v/>
      </c>
      <c r="AE35" s="91" t="str">
        <f>IF($B35="","",入力シート!U52)</f>
        <v/>
      </c>
      <c r="AF35" s="91" t="str">
        <f>IF($B35="","",入力シート!V52)</f>
        <v/>
      </c>
      <c r="AG35" s="91" t="str">
        <f>IF($B35="","",入力シート!W52)</f>
        <v/>
      </c>
      <c r="AH35" s="104" t="str">
        <f>IF($B35="","",入力シート!X52)</f>
        <v/>
      </c>
    </row>
    <row r="36" spans="2:34" ht="15" customHeight="1">
      <c r="B36" s="291" t="str">
        <f>IF(入力シート!C53="","",IF(入力シート!M53="〇","〇"&amp;入力シート!C53,入力シート!C53))</f>
        <v/>
      </c>
      <c r="C36" s="292"/>
      <c r="D36" s="341" t="str">
        <f>IF(B36="","",入力シート!D53&amp;"　"&amp;入力シート!E53)</f>
        <v/>
      </c>
      <c r="E36" s="342"/>
      <c r="F36" s="342"/>
      <c r="G36" s="342"/>
      <c r="H36" s="343"/>
      <c r="I36" s="377" t="str">
        <f>IF(B36="","",入力シート!F53&amp;"　"&amp;入力シート!G53)</f>
        <v/>
      </c>
      <c r="J36" s="342"/>
      <c r="K36" s="342"/>
      <c r="L36" s="342"/>
      <c r="M36" s="292"/>
      <c r="N36" s="342" t="str">
        <f>IF(B36="","",入力シート!H53&amp;"年")</f>
        <v/>
      </c>
      <c r="O36" s="342"/>
      <c r="P36" s="362" t="s">
        <v>144</v>
      </c>
      <c r="Q36" s="363"/>
      <c r="R36" s="83" t="str">
        <f>IF(B36="","",入力シート!I53)</f>
        <v/>
      </c>
      <c r="S36" s="83" t="s">
        <v>145</v>
      </c>
      <c r="T36" s="84" t="str">
        <f>IF(B36="","",入力シート!J53)</f>
        <v/>
      </c>
      <c r="U36" s="83" t="s">
        <v>49</v>
      </c>
      <c r="V36" s="85" t="str">
        <f>IF(入力シート!K53="","",入力シート!K53)</f>
        <v/>
      </c>
      <c r="W36" s="86" t="s">
        <v>50</v>
      </c>
      <c r="X36" s="341" t="str">
        <f>IF(B36="","",入力シート!L53&amp;"cm")</f>
        <v/>
      </c>
      <c r="Y36" s="292"/>
      <c r="Z36" s="91" t="str">
        <f>IF($B36="","",入力シート!P53)</f>
        <v/>
      </c>
      <c r="AA36" s="91" t="str">
        <f>IF($B36="","",入力シート!Q53)</f>
        <v/>
      </c>
      <c r="AB36" s="91" t="str">
        <f>IF($B36="","",入力シート!R53)</f>
        <v/>
      </c>
      <c r="AC36" s="91" t="str">
        <f>IF($B36="","",入力シート!S53)</f>
        <v/>
      </c>
      <c r="AD36" s="91" t="str">
        <f>IF($B36="","",入力シート!T53)</f>
        <v/>
      </c>
      <c r="AE36" s="91" t="str">
        <f>IF($B36="","",入力シート!U53)</f>
        <v/>
      </c>
      <c r="AF36" s="91" t="str">
        <f>IF($B36="","",入力シート!V53)</f>
        <v/>
      </c>
      <c r="AG36" s="91" t="str">
        <f>IF($B36="","",入力シート!W53)</f>
        <v/>
      </c>
      <c r="AH36" s="104" t="str">
        <f>IF($B36="","",入力シート!X53)</f>
        <v/>
      </c>
    </row>
    <row r="37" spans="2:34" ht="15" customHeight="1" thickBot="1">
      <c r="B37" s="339" t="str">
        <f>IF(入力シート!C54="","",IF(入力シート!M54="〇","〇"&amp;入力シート!C54,入力シート!C54))</f>
        <v/>
      </c>
      <c r="C37" s="340"/>
      <c r="D37" s="403" t="str">
        <f>IF(B37="","",入力シート!D54&amp;"　"&amp;入力シート!E54)</f>
        <v/>
      </c>
      <c r="E37" s="404"/>
      <c r="F37" s="404"/>
      <c r="G37" s="404"/>
      <c r="H37" s="405"/>
      <c r="I37" s="406" t="str">
        <f>IF(B37="","",入力シート!F54&amp;"　"&amp;入力シート!G54)</f>
        <v/>
      </c>
      <c r="J37" s="404"/>
      <c r="K37" s="404"/>
      <c r="L37" s="404"/>
      <c r="M37" s="340"/>
      <c r="N37" s="404" t="str">
        <f>IF(B37="","",入力シート!H54&amp;"年")</f>
        <v/>
      </c>
      <c r="O37" s="404"/>
      <c r="P37" s="401" t="s">
        <v>144</v>
      </c>
      <c r="Q37" s="402"/>
      <c r="R37" s="87" t="str">
        <f>IF(B37="","",入力シート!I54)</f>
        <v/>
      </c>
      <c r="S37" s="87" t="s">
        <v>145</v>
      </c>
      <c r="T37" s="88" t="str">
        <f>IF(B37="","",入力シート!J54)</f>
        <v/>
      </c>
      <c r="U37" s="87" t="s">
        <v>49</v>
      </c>
      <c r="V37" s="89" t="str">
        <f>IF(入力シート!K54="","",入力シート!K54)</f>
        <v/>
      </c>
      <c r="W37" s="90" t="s">
        <v>50</v>
      </c>
      <c r="X37" s="403" t="str">
        <f>IF(B37="","",入力シート!L54&amp;"cm")</f>
        <v/>
      </c>
      <c r="Y37" s="340"/>
      <c r="Z37" s="92" t="str">
        <f>IF($B37="","",入力シート!P54)</f>
        <v/>
      </c>
      <c r="AA37" s="92" t="str">
        <f>IF($B37="","",入力シート!Q54)</f>
        <v/>
      </c>
      <c r="AB37" s="92" t="str">
        <f>IF($B37="","",入力シート!R54)</f>
        <v/>
      </c>
      <c r="AC37" s="92" t="str">
        <f>IF($B37="","",入力シート!S54)</f>
        <v/>
      </c>
      <c r="AD37" s="92" t="str">
        <f>IF($B37="","",入力シート!T54)</f>
        <v/>
      </c>
      <c r="AE37" s="92" t="str">
        <f>IF($B37="","",入力シート!U54)</f>
        <v/>
      </c>
      <c r="AF37" s="92" t="str">
        <f>IF($B37="","",入力シート!V54)</f>
        <v/>
      </c>
      <c r="AG37" s="92" t="str">
        <f>IF($B37="","",入力シート!W54)</f>
        <v/>
      </c>
      <c r="AH37" s="105" t="str">
        <f>IF($B37="","",入力シート!X54)</f>
        <v/>
      </c>
    </row>
    <row r="39" spans="2:34" ht="13.5" customHeight="1">
      <c r="B39" s="396" t="s">
        <v>265</v>
      </c>
      <c r="C39" s="396"/>
      <c r="D39" s="396"/>
      <c r="E39" s="396"/>
      <c r="F39" s="396"/>
      <c r="G39" s="396"/>
      <c r="H39" s="396"/>
      <c r="I39" s="396"/>
      <c r="J39" s="396"/>
      <c r="K39" s="396"/>
      <c r="L39" s="396"/>
      <c r="M39" s="396"/>
      <c r="N39" s="396"/>
      <c r="O39" s="396"/>
      <c r="P39" s="396"/>
      <c r="Q39" s="396"/>
      <c r="R39" s="396"/>
      <c r="S39" s="396"/>
      <c r="T39" s="396"/>
      <c r="U39" s="396"/>
      <c r="V39" s="396"/>
      <c r="W39" s="396"/>
      <c r="X39" s="396"/>
      <c r="Y39" s="396"/>
      <c r="Z39" s="396"/>
      <c r="AA39" s="396"/>
      <c r="AB39" s="396"/>
      <c r="AC39" s="396"/>
      <c r="AD39" s="396"/>
      <c r="AE39" s="396"/>
      <c r="AF39" s="396"/>
      <c r="AG39" s="396"/>
      <c r="AH39" s="396"/>
    </row>
    <row r="40" spans="2:34">
      <c r="B40" s="396"/>
      <c r="C40" s="396"/>
      <c r="D40" s="396"/>
      <c r="E40" s="396"/>
      <c r="F40" s="396"/>
      <c r="G40" s="396"/>
      <c r="H40" s="396"/>
      <c r="I40" s="396"/>
      <c r="J40" s="396"/>
      <c r="K40" s="396"/>
      <c r="L40" s="396"/>
      <c r="M40" s="396"/>
      <c r="N40" s="396"/>
      <c r="O40" s="396"/>
      <c r="P40" s="396"/>
      <c r="Q40" s="396"/>
      <c r="R40" s="396"/>
      <c r="S40" s="396"/>
      <c r="T40" s="396"/>
      <c r="U40" s="396"/>
      <c r="V40" s="396"/>
      <c r="W40" s="396"/>
      <c r="X40" s="396"/>
      <c r="Y40" s="396"/>
      <c r="Z40" s="396"/>
      <c r="AA40" s="396"/>
      <c r="AB40" s="396"/>
      <c r="AC40" s="396"/>
      <c r="AD40" s="396"/>
      <c r="AE40" s="396"/>
      <c r="AF40" s="396"/>
      <c r="AG40" s="396"/>
      <c r="AH40" s="396"/>
    </row>
    <row r="41" spans="2:34">
      <c r="B41" s="396"/>
      <c r="C41" s="396"/>
      <c r="D41" s="396"/>
      <c r="E41" s="396"/>
      <c r="F41" s="396"/>
      <c r="G41" s="396"/>
      <c r="H41" s="396"/>
      <c r="I41" s="396"/>
      <c r="J41" s="396"/>
      <c r="K41" s="396"/>
      <c r="L41" s="396"/>
      <c r="M41" s="396"/>
      <c r="N41" s="396"/>
      <c r="O41" s="396"/>
      <c r="P41" s="396"/>
      <c r="Q41" s="396"/>
      <c r="R41" s="396"/>
      <c r="S41" s="396"/>
      <c r="T41" s="396"/>
      <c r="U41" s="396"/>
      <c r="V41" s="396"/>
      <c r="W41" s="396"/>
      <c r="X41" s="396"/>
      <c r="Y41" s="396"/>
      <c r="Z41" s="396"/>
      <c r="AA41" s="396"/>
      <c r="AB41" s="396"/>
      <c r="AC41" s="396"/>
      <c r="AD41" s="396"/>
      <c r="AE41" s="396"/>
      <c r="AF41" s="396"/>
      <c r="AG41" s="396"/>
      <c r="AH41" s="396"/>
    </row>
    <row r="42" spans="2:34" ht="14.25">
      <c r="C42" s="397" t="s">
        <v>266</v>
      </c>
      <c r="D42" s="397"/>
      <c r="E42" s="397"/>
      <c r="F42" s="397"/>
      <c r="G42" s="397"/>
      <c r="H42" s="397"/>
      <c r="I42" s="397"/>
      <c r="J42" s="397"/>
      <c r="K42" s="397"/>
      <c r="L42" s="397"/>
      <c r="M42" s="397"/>
      <c r="N42" s="397"/>
      <c r="O42" s="397"/>
      <c r="P42" s="397"/>
      <c r="Q42" s="397"/>
      <c r="R42" s="397"/>
      <c r="S42" s="397"/>
      <c r="T42" s="397"/>
      <c r="U42" s="397"/>
      <c r="V42" s="397"/>
      <c r="W42" s="397"/>
      <c r="X42" s="397"/>
      <c r="Y42" s="397"/>
      <c r="Z42" s="397"/>
      <c r="AA42" s="397"/>
      <c r="AB42" s="397"/>
      <c r="AC42" s="397"/>
      <c r="AD42" s="397"/>
      <c r="AE42" s="101"/>
      <c r="AF42" s="101"/>
      <c r="AG42" s="101"/>
    </row>
    <row r="43" spans="2:34" ht="13.5" customHeight="1">
      <c r="C43" s="397"/>
      <c r="D43" s="397"/>
      <c r="E43" s="397"/>
      <c r="F43" s="397"/>
      <c r="G43" s="397"/>
      <c r="H43" s="397"/>
      <c r="I43" s="397"/>
      <c r="J43" s="397"/>
      <c r="K43" s="397"/>
      <c r="L43" s="397"/>
      <c r="M43" s="397"/>
      <c r="N43" s="397"/>
      <c r="O43" s="397"/>
      <c r="P43" s="397"/>
      <c r="Q43" s="397"/>
      <c r="R43" s="397"/>
      <c r="S43" s="397"/>
      <c r="T43" s="397"/>
      <c r="U43" s="397"/>
      <c r="V43" s="397"/>
      <c r="W43" s="397"/>
      <c r="X43" s="397"/>
      <c r="Y43" s="397"/>
      <c r="Z43" s="397"/>
      <c r="AA43" s="397"/>
      <c r="AB43" s="397"/>
      <c r="AC43" s="397"/>
      <c r="AD43" s="397"/>
      <c r="AE43" s="101"/>
      <c r="AF43" s="101"/>
      <c r="AG43" s="101"/>
    </row>
    <row r="44" spans="2:34">
      <c r="C44" s="48" t="s">
        <v>154</v>
      </c>
    </row>
    <row r="46" spans="2:34">
      <c r="W46" s="328" t="s">
        <v>155</v>
      </c>
      <c r="X46" s="328"/>
      <c r="Y46" s="49">
        <v>8</v>
      </c>
      <c r="Z46" s="49" t="s">
        <v>145</v>
      </c>
      <c r="AA46" s="49">
        <v>8</v>
      </c>
      <c r="AB46" s="49" t="s">
        <v>49</v>
      </c>
      <c r="AC46" s="49" t="str">
        <f>IF(入力シート!I26="","",入力シート!I26)</f>
        <v/>
      </c>
      <c r="AD46" s="49" t="s">
        <v>50</v>
      </c>
    </row>
    <row r="48" spans="2:34" ht="14.25">
      <c r="C48" s="99" t="s">
        <v>4</v>
      </c>
      <c r="F48" s="398">
        <f>IF(F9="","",F9)</f>
        <v>0</v>
      </c>
      <c r="G48" s="398"/>
      <c r="H48" s="398"/>
      <c r="I48" s="398"/>
      <c r="J48" s="398"/>
      <c r="K48" s="398"/>
      <c r="L48" s="398"/>
      <c r="M48" s="398"/>
      <c r="N48" s="398"/>
      <c r="O48" s="398"/>
      <c r="P48" s="398"/>
      <c r="Q48" s="398"/>
      <c r="S48" s="102" t="s">
        <v>156</v>
      </c>
      <c r="W48" s="398" t="str">
        <f>IF(入力シート!C26="","",入力シート!C26&amp;"　"&amp;入力シート!D26)</f>
        <v/>
      </c>
      <c r="X48" s="398"/>
      <c r="Y48" s="398"/>
      <c r="Z48" s="398"/>
      <c r="AA48" s="398"/>
      <c r="AB48" s="398"/>
      <c r="AC48" s="398"/>
      <c r="AD48" s="398"/>
      <c r="AE48" s="398"/>
      <c r="AG48" s="48" t="s">
        <v>157</v>
      </c>
    </row>
  </sheetData>
  <mergeCells count="166">
    <mergeCell ref="B39:AH41"/>
    <mergeCell ref="C42:AD43"/>
    <mergeCell ref="W46:X46"/>
    <mergeCell ref="F48:Q48"/>
    <mergeCell ref="W48:AE48"/>
    <mergeCell ref="B5:U6"/>
    <mergeCell ref="B37:C37"/>
    <mergeCell ref="D37:H37"/>
    <mergeCell ref="I37:M37"/>
    <mergeCell ref="N37:O37"/>
    <mergeCell ref="P37:Q37"/>
    <mergeCell ref="X37:Y37"/>
    <mergeCell ref="B36:C36"/>
    <mergeCell ref="D36:H36"/>
    <mergeCell ref="I36:M36"/>
    <mergeCell ref="N36:O36"/>
    <mergeCell ref="P36:Q36"/>
    <mergeCell ref="X36:Y36"/>
    <mergeCell ref="B35:C35"/>
    <mergeCell ref="D35:H35"/>
    <mergeCell ref="I35:M35"/>
    <mergeCell ref="N35:O35"/>
    <mergeCell ref="P35:Q35"/>
    <mergeCell ref="X35:Y35"/>
    <mergeCell ref="B34:C34"/>
    <mergeCell ref="D34:H34"/>
    <mergeCell ref="I34:M34"/>
    <mergeCell ref="N34:O34"/>
    <mergeCell ref="P34:Q34"/>
    <mergeCell ref="X34:Y34"/>
    <mergeCell ref="B33:C33"/>
    <mergeCell ref="D33:H33"/>
    <mergeCell ref="I33:M33"/>
    <mergeCell ref="N33:O33"/>
    <mergeCell ref="P33:Q33"/>
    <mergeCell ref="X33:Y33"/>
    <mergeCell ref="B32:C32"/>
    <mergeCell ref="D32:H32"/>
    <mergeCell ref="I32:M32"/>
    <mergeCell ref="N32:O32"/>
    <mergeCell ref="P32:Q32"/>
    <mergeCell ref="X32:Y32"/>
    <mergeCell ref="B31:C31"/>
    <mergeCell ref="D31:H31"/>
    <mergeCell ref="I31:M31"/>
    <mergeCell ref="N31:O31"/>
    <mergeCell ref="P31:Q31"/>
    <mergeCell ref="X31:Y31"/>
    <mergeCell ref="B30:C30"/>
    <mergeCell ref="D30:H30"/>
    <mergeCell ref="I30:M30"/>
    <mergeCell ref="N30:O30"/>
    <mergeCell ref="P30:Q30"/>
    <mergeCell ref="X30:Y30"/>
    <mergeCell ref="B29:C29"/>
    <mergeCell ref="D29:H29"/>
    <mergeCell ref="I29:M29"/>
    <mergeCell ref="N29:O29"/>
    <mergeCell ref="P29:Q29"/>
    <mergeCell ref="X29:Y29"/>
    <mergeCell ref="B28:C28"/>
    <mergeCell ref="D28:H28"/>
    <mergeCell ref="I28:M28"/>
    <mergeCell ref="N28:O28"/>
    <mergeCell ref="P28:Q28"/>
    <mergeCell ref="X28:Y28"/>
    <mergeCell ref="B27:C27"/>
    <mergeCell ref="D27:H27"/>
    <mergeCell ref="I27:M27"/>
    <mergeCell ref="N27:O27"/>
    <mergeCell ref="P27:Q27"/>
    <mergeCell ref="X27:Y27"/>
    <mergeCell ref="B26:C26"/>
    <mergeCell ref="D26:H26"/>
    <mergeCell ref="I26:M26"/>
    <mergeCell ref="N26:O26"/>
    <mergeCell ref="P26:Q26"/>
    <mergeCell ref="X26:Y26"/>
    <mergeCell ref="B25:C25"/>
    <mergeCell ref="D25:H25"/>
    <mergeCell ref="I25:M25"/>
    <mergeCell ref="N25:O25"/>
    <mergeCell ref="P25:Q25"/>
    <mergeCell ref="X25:Y25"/>
    <mergeCell ref="B24:C24"/>
    <mergeCell ref="D24:H24"/>
    <mergeCell ref="I24:M24"/>
    <mergeCell ref="N24:O24"/>
    <mergeCell ref="P24:Q24"/>
    <mergeCell ref="X24:Y24"/>
    <mergeCell ref="Z22:AH22"/>
    <mergeCell ref="B23:C23"/>
    <mergeCell ref="D23:H23"/>
    <mergeCell ref="I23:M23"/>
    <mergeCell ref="N23:O23"/>
    <mergeCell ref="P23:Q23"/>
    <mergeCell ref="X23:Y23"/>
    <mergeCell ref="B22:C22"/>
    <mergeCell ref="D22:H22"/>
    <mergeCell ref="I22:M22"/>
    <mergeCell ref="N22:O22"/>
    <mergeCell ref="P22:W22"/>
    <mergeCell ref="X22:Y22"/>
    <mergeCell ref="D18:E18"/>
    <mergeCell ref="F18:M18"/>
    <mergeCell ref="N18:P20"/>
    <mergeCell ref="Q18:Y18"/>
    <mergeCell ref="D19:E19"/>
    <mergeCell ref="F19:M19"/>
    <mergeCell ref="Q19:Y20"/>
    <mergeCell ref="D20:E20"/>
    <mergeCell ref="F20:M20"/>
    <mergeCell ref="D16:M16"/>
    <mergeCell ref="N16:P16"/>
    <mergeCell ref="Q16:V16"/>
    <mergeCell ref="W16:Y17"/>
    <mergeCell ref="Z16:AH16"/>
    <mergeCell ref="D17:E17"/>
    <mergeCell ref="F17:M17"/>
    <mergeCell ref="N17:P17"/>
    <mergeCell ref="Q17:V17"/>
    <mergeCell ref="B14:C20"/>
    <mergeCell ref="D14:E14"/>
    <mergeCell ref="F14:M14"/>
    <mergeCell ref="N14:P14"/>
    <mergeCell ref="Q14:V14"/>
    <mergeCell ref="W10:Y11"/>
    <mergeCell ref="Z10:AH10"/>
    <mergeCell ref="D11:M11"/>
    <mergeCell ref="N11:P11"/>
    <mergeCell ref="Q11:V11"/>
    <mergeCell ref="D12:E12"/>
    <mergeCell ref="F12:M12"/>
    <mergeCell ref="N12:P12"/>
    <mergeCell ref="Q12:V12"/>
    <mergeCell ref="W12:Y13"/>
    <mergeCell ref="W14:Y15"/>
    <mergeCell ref="Z14:AH14"/>
    <mergeCell ref="D15:E15"/>
    <mergeCell ref="G15:M15"/>
    <mergeCell ref="N15:P15"/>
    <mergeCell ref="Q15:V15"/>
    <mergeCell ref="Z12:AH12"/>
    <mergeCell ref="D13:E13"/>
    <mergeCell ref="F13:M13"/>
    <mergeCell ref="B8:E8"/>
    <mergeCell ref="B9:E9"/>
    <mergeCell ref="B10:C13"/>
    <mergeCell ref="D10:E10"/>
    <mergeCell ref="G10:M10"/>
    <mergeCell ref="N10:P10"/>
    <mergeCell ref="Q10:V10"/>
    <mergeCell ref="N13:P13"/>
    <mergeCell ref="Q13:V13"/>
    <mergeCell ref="F8:X8"/>
    <mergeCell ref="Y8:AH8"/>
    <mergeCell ref="F9:X9"/>
    <mergeCell ref="F3:AH3"/>
    <mergeCell ref="V5:Y5"/>
    <mergeCell ref="Z5:AB5"/>
    <mergeCell ref="AC5:AF5"/>
    <mergeCell ref="AG5:AH5"/>
    <mergeCell ref="V6:Y6"/>
    <mergeCell ref="Z6:AB6"/>
    <mergeCell ref="AC6:AF6"/>
    <mergeCell ref="AG6:AH6"/>
  </mergeCells>
  <phoneticPr fontId="2"/>
  <printOptions horizontalCentered="1" verticalCentered="1"/>
  <pageMargins left="0.23622047244094491" right="0.23622047244094491" top="0.74803149606299213" bottom="0.74803149606299213" header="0.31496062992125984" footer="0.31496062992125984"/>
  <pageSetup paperSize="9" scale="97" orientation="portrait" horizontalDpi="0"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F56DA-7297-45F8-A058-F2886D75C468}">
  <sheetPr>
    <tabColor rgb="FFFFFF00"/>
  </sheetPr>
  <dimension ref="B1:AH54"/>
  <sheetViews>
    <sheetView view="pageBreakPreview" topLeftCell="A12" zoomScaleNormal="100" zoomScaleSheetLayoutView="100" workbookViewId="0">
      <selection activeCell="AF5" sqref="AF5"/>
    </sheetView>
  </sheetViews>
  <sheetFormatPr defaultRowHeight="12.75"/>
  <cols>
    <col min="1" max="1" width="9" style="48"/>
    <col min="2" max="17" width="2.625" style="48" customWidth="1"/>
    <col min="18" max="24" width="2.625" style="49" customWidth="1"/>
    <col min="25" max="42" width="2.625" style="48" customWidth="1"/>
    <col min="43" max="16384" width="9" style="48"/>
  </cols>
  <sheetData>
    <row r="1" spans="2:34">
      <c r="B1" s="186" t="s">
        <v>254</v>
      </c>
    </row>
    <row r="2" spans="2:34">
      <c r="B2" s="186" t="s">
        <v>255</v>
      </c>
    </row>
    <row r="3" spans="2:34">
      <c r="B3" s="48" t="s">
        <v>162</v>
      </c>
      <c r="E3" s="49"/>
      <c r="R3" s="48"/>
      <c r="S3" s="48"/>
      <c r="T3" s="48"/>
      <c r="U3" s="48"/>
      <c r="V3" s="48"/>
      <c r="W3" s="48"/>
      <c r="X3" s="48"/>
    </row>
    <row r="4" spans="2:34">
      <c r="B4" s="63"/>
      <c r="C4" s="64"/>
      <c r="D4" s="64"/>
      <c r="E4" s="64"/>
      <c r="F4" s="64"/>
      <c r="G4" s="64"/>
      <c r="H4" s="64"/>
      <c r="I4" s="64"/>
      <c r="J4" s="64"/>
      <c r="K4" s="64"/>
      <c r="L4" s="64"/>
      <c r="M4" s="64"/>
      <c r="N4" s="64"/>
      <c r="O4" s="70"/>
      <c r="P4" s="70"/>
      <c r="Q4" s="70"/>
      <c r="R4" s="64"/>
      <c r="S4" s="64"/>
      <c r="T4" s="64"/>
      <c r="U4" s="64"/>
      <c r="V4" s="64"/>
      <c r="W4" s="64"/>
      <c r="X4" s="64"/>
      <c r="Y4" s="70"/>
      <c r="Z4" s="70"/>
      <c r="AA4" s="70"/>
      <c r="AB4" s="70"/>
      <c r="AC4" s="70"/>
      <c r="AD4" s="70"/>
      <c r="AE4" s="70"/>
      <c r="AF4" s="70"/>
      <c r="AG4" s="70"/>
      <c r="AH4" s="125"/>
    </row>
    <row r="5" spans="2:34">
      <c r="B5" s="126"/>
      <c r="C5" s="111"/>
      <c r="D5" s="111"/>
      <c r="E5" s="111"/>
      <c r="F5" s="111"/>
      <c r="G5" s="111"/>
      <c r="H5" s="111"/>
      <c r="I5" s="111"/>
      <c r="J5" s="111"/>
      <c r="K5" s="111"/>
      <c r="L5" s="111"/>
      <c r="M5" s="111"/>
      <c r="N5" s="111"/>
      <c r="O5" s="111"/>
      <c r="P5" s="111"/>
      <c r="Q5" s="111"/>
      <c r="R5" s="111"/>
      <c r="S5" s="111"/>
      <c r="T5" s="111"/>
      <c r="U5" s="111"/>
      <c r="V5" s="48"/>
      <c r="W5" s="48"/>
      <c r="X5" s="48"/>
      <c r="Z5" s="328" t="s">
        <v>155</v>
      </c>
      <c r="AA5" s="328"/>
      <c r="AB5" s="49">
        <v>8</v>
      </c>
      <c r="AC5" s="49" t="s">
        <v>145</v>
      </c>
      <c r="AD5" s="49">
        <v>8</v>
      </c>
      <c r="AE5" s="49" t="s">
        <v>49</v>
      </c>
      <c r="AF5" s="49" t="str">
        <f>IF(入力シート!I26="","",入力シート!I26)</f>
        <v/>
      </c>
      <c r="AG5" s="49" t="s">
        <v>50</v>
      </c>
      <c r="AH5" s="123"/>
    </row>
    <row r="6" spans="2:34">
      <c r="B6" s="126"/>
      <c r="C6" s="111"/>
      <c r="D6" s="111"/>
      <c r="E6" s="111"/>
      <c r="F6" s="111"/>
      <c r="G6" s="111"/>
      <c r="H6" s="111"/>
      <c r="I6" s="111"/>
      <c r="J6" s="111"/>
      <c r="K6" s="111"/>
      <c r="L6" s="111"/>
      <c r="M6" s="111"/>
      <c r="N6" s="111"/>
      <c r="O6" s="111"/>
      <c r="P6" s="111"/>
      <c r="Q6" s="111"/>
      <c r="R6" s="111"/>
      <c r="S6" s="111"/>
      <c r="T6" s="111"/>
      <c r="U6" s="111"/>
      <c r="V6" s="48"/>
      <c r="W6" s="48"/>
      <c r="X6" s="48"/>
      <c r="AH6" s="123"/>
    </row>
    <row r="7" spans="2:34" ht="13.5" customHeight="1">
      <c r="B7" s="118"/>
      <c r="C7" s="452" t="s">
        <v>163</v>
      </c>
      <c r="D7" s="452"/>
      <c r="E7" s="452"/>
      <c r="F7" s="452"/>
      <c r="G7" s="452"/>
      <c r="H7" s="452"/>
      <c r="I7" s="452"/>
      <c r="J7" s="452"/>
      <c r="K7" s="452"/>
      <c r="L7" s="452"/>
      <c r="M7" s="452"/>
      <c r="N7" s="452"/>
      <c r="O7" s="452"/>
      <c r="P7" s="452"/>
      <c r="Q7" s="452"/>
      <c r="R7" s="452"/>
      <c r="AH7" s="123"/>
    </row>
    <row r="8" spans="2:34" ht="13.5" customHeight="1">
      <c r="B8" s="118"/>
      <c r="C8" s="452" t="s">
        <v>164</v>
      </c>
      <c r="D8" s="452"/>
      <c r="E8" s="452"/>
      <c r="F8" s="452"/>
      <c r="G8" s="452"/>
      <c r="H8" s="452"/>
      <c r="I8" s="452"/>
      <c r="J8" s="452"/>
      <c r="K8" s="452"/>
      <c r="L8" s="452"/>
      <c r="M8" s="452"/>
      <c r="N8" s="452"/>
      <c r="O8" s="452"/>
      <c r="P8" s="452"/>
      <c r="Q8" s="452"/>
      <c r="R8" s="452"/>
      <c r="S8" s="48"/>
      <c r="T8" s="48"/>
      <c r="U8" s="48"/>
      <c r="V8" s="48"/>
      <c r="W8" s="48"/>
      <c r="X8" s="48"/>
      <c r="AH8" s="123"/>
    </row>
    <row r="9" spans="2:34" ht="13.5" customHeight="1">
      <c r="B9" s="118"/>
      <c r="C9" s="452" t="s">
        <v>260</v>
      </c>
      <c r="D9" s="452"/>
      <c r="E9" s="452"/>
      <c r="F9" s="452"/>
      <c r="G9" s="452"/>
      <c r="H9" s="452"/>
      <c r="I9" s="452"/>
      <c r="J9" s="452"/>
      <c r="K9" s="452"/>
      <c r="L9" s="452"/>
      <c r="M9" s="452"/>
      <c r="N9" s="452"/>
      <c r="O9" s="452"/>
      <c r="P9" s="452"/>
      <c r="Q9" s="452"/>
      <c r="R9" s="452"/>
      <c r="S9" s="48"/>
      <c r="T9" s="48"/>
      <c r="U9" s="48"/>
      <c r="V9" s="48"/>
      <c r="W9" s="48"/>
      <c r="X9" s="48"/>
      <c r="AC9" s="453" t="s">
        <v>165</v>
      </c>
      <c r="AD9" s="454"/>
      <c r="AE9" s="454"/>
      <c r="AF9" s="454"/>
      <c r="AG9" s="455"/>
      <c r="AH9" s="123"/>
    </row>
    <row r="10" spans="2:34">
      <c r="B10" s="127"/>
      <c r="C10" s="110"/>
      <c r="N10" s="108"/>
      <c r="O10" s="108"/>
      <c r="P10" s="108"/>
      <c r="Q10" s="108"/>
      <c r="R10" s="108"/>
      <c r="S10" s="108"/>
      <c r="T10" s="108"/>
      <c r="U10" s="108"/>
      <c r="V10" s="108"/>
      <c r="W10" s="108"/>
      <c r="X10" s="108"/>
      <c r="Y10" s="108"/>
      <c r="AC10" s="456"/>
      <c r="AD10" s="457"/>
      <c r="AE10" s="457"/>
      <c r="AF10" s="457"/>
      <c r="AG10" s="458"/>
      <c r="AH10" s="123"/>
    </row>
    <row r="11" spans="2:34">
      <c r="B11" s="127"/>
      <c r="C11" s="110"/>
      <c r="G11" s="48" t="s">
        <v>135</v>
      </c>
      <c r="N11" s="48" t="s">
        <v>4</v>
      </c>
      <c r="P11" s="108"/>
      <c r="Q11" s="108"/>
      <c r="R11" s="108"/>
      <c r="S11" s="108"/>
      <c r="T11" s="108"/>
      <c r="U11" s="108"/>
      <c r="V11" s="108"/>
      <c r="W11" s="108"/>
      <c r="X11" s="108"/>
      <c r="Y11" s="108"/>
      <c r="Z11" s="108"/>
      <c r="AA11" s="108"/>
      <c r="AC11" s="456"/>
      <c r="AD11" s="457"/>
      <c r="AE11" s="457"/>
      <c r="AF11" s="457"/>
      <c r="AG11" s="458"/>
      <c r="AH11" s="123"/>
    </row>
    <row r="12" spans="2:34" ht="19.5" customHeight="1" thickBot="1">
      <c r="B12" s="127"/>
      <c r="C12" s="110"/>
      <c r="H12" s="451" t="str">
        <f>IF(入力シート!G5="","",入力シート!G5)</f>
        <v/>
      </c>
      <c r="I12" s="451"/>
      <c r="J12" s="451"/>
      <c r="K12" s="451"/>
      <c r="N12" s="132"/>
      <c r="O12" s="450" t="str">
        <f>IF(入力シート!C7="","",入力シート!C7)</f>
        <v/>
      </c>
      <c r="P12" s="450"/>
      <c r="Q12" s="450"/>
      <c r="R12" s="450"/>
      <c r="S12" s="450"/>
      <c r="T12" s="450"/>
      <c r="U12" s="450"/>
      <c r="V12" s="450"/>
      <c r="W12" s="450"/>
      <c r="X12" s="450"/>
      <c r="Y12" s="450"/>
      <c r="Z12" s="450"/>
      <c r="AA12" s="450"/>
      <c r="AB12" s="49"/>
      <c r="AC12" s="456"/>
      <c r="AD12" s="457"/>
      <c r="AE12" s="457"/>
      <c r="AF12" s="457"/>
      <c r="AG12" s="458"/>
      <c r="AH12" s="72"/>
    </row>
    <row r="13" spans="2:34">
      <c r="B13" s="127"/>
      <c r="C13" s="110"/>
      <c r="N13" s="108"/>
      <c r="O13" s="108"/>
      <c r="P13" s="108"/>
      <c r="Q13" s="108"/>
      <c r="R13" s="108"/>
      <c r="S13" s="108"/>
      <c r="T13" s="108"/>
      <c r="U13" s="108"/>
      <c r="V13" s="108"/>
      <c r="W13" s="108"/>
      <c r="X13" s="108"/>
      <c r="Y13" s="108"/>
      <c r="AC13" s="456"/>
      <c r="AD13" s="457"/>
      <c r="AE13" s="457"/>
      <c r="AF13" s="457"/>
      <c r="AG13" s="458"/>
      <c r="AH13" s="123"/>
    </row>
    <row r="14" spans="2:34">
      <c r="B14" s="127"/>
      <c r="C14" s="110"/>
      <c r="N14" s="76" t="s">
        <v>25</v>
      </c>
      <c r="R14" s="48"/>
      <c r="S14" s="48"/>
      <c r="T14" s="48"/>
      <c r="U14" s="48"/>
      <c r="V14" s="48"/>
      <c r="W14" s="48"/>
      <c r="X14" s="48"/>
      <c r="AB14" s="49"/>
      <c r="AC14" s="459"/>
      <c r="AD14" s="460"/>
      <c r="AE14" s="460"/>
      <c r="AF14" s="460"/>
      <c r="AG14" s="461"/>
      <c r="AH14" s="72"/>
    </row>
    <row r="15" spans="2:34" ht="19.5" customHeight="1" thickBot="1">
      <c r="B15" s="127"/>
      <c r="C15" s="110"/>
      <c r="D15" s="108"/>
      <c r="E15" s="108"/>
      <c r="F15" s="108"/>
      <c r="G15" s="108"/>
      <c r="H15" s="108"/>
      <c r="I15" s="108"/>
      <c r="J15" s="108"/>
      <c r="K15" s="108"/>
      <c r="L15" s="108"/>
      <c r="M15" s="108"/>
      <c r="N15" s="108"/>
      <c r="O15" s="450" t="str">
        <f>IF(入力シート!C26="","",入力シート!C26&amp;"　"&amp;入力シート!D26)</f>
        <v/>
      </c>
      <c r="P15" s="450"/>
      <c r="Q15" s="450"/>
      <c r="R15" s="450"/>
      <c r="S15" s="450"/>
      <c r="T15" s="450"/>
      <c r="U15" s="450"/>
      <c r="V15" s="450"/>
      <c r="W15" s="450"/>
      <c r="X15" s="450"/>
      <c r="Y15" s="450"/>
      <c r="Z15" s="450"/>
      <c r="AA15" s="450"/>
      <c r="AH15" s="123"/>
    </row>
    <row r="16" spans="2:34">
      <c r="B16" s="127"/>
      <c r="C16" s="110"/>
      <c r="N16" s="109"/>
      <c r="R16" s="48"/>
      <c r="S16" s="48"/>
      <c r="T16" s="48"/>
      <c r="U16" s="48"/>
      <c r="V16" s="48"/>
      <c r="W16" s="48"/>
      <c r="X16" s="48"/>
      <c r="AH16" s="123"/>
    </row>
    <row r="17" spans="2:34">
      <c r="B17" s="127"/>
      <c r="C17" s="110"/>
      <c r="L17" s="48" t="s">
        <v>137</v>
      </c>
      <c r="R17" s="48"/>
      <c r="S17" s="48"/>
      <c r="T17" s="48"/>
      <c r="U17" s="48"/>
      <c r="V17" s="48"/>
      <c r="W17" s="48"/>
      <c r="X17" s="48"/>
      <c r="AH17" s="123"/>
    </row>
    <row r="18" spans="2:34">
      <c r="B18" s="127"/>
      <c r="C18" s="110"/>
      <c r="D18" s="109"/>
      <c r="E18" s="109"/>
      <c r="F18" s="108"/>
      <c r="G18" s="108"/>
      <c r="H18" s="108"/>
      <c r="I18" s="108"/>
      <c r="J18" s="108"/>
      <c r="K18" s="108"/>
      <c r="L18" s="449" t="str">
        <f>IF(入力シート!G5="","",入力シート!G5&amp;入力シート!D10&amp;入力シート!F10)</f>
        <v/>
      </c>
      <c r="M18" s="449"/>
      <c r="N18" s="449"/>
      <c r="O18" s="449"/>
      <c r="P18" s="449"/>
      <c r="Q18" s="449"/>
      <c r="R18" s="449"/>
      <c r="S18" s="449"/>
      <c r="T18" s="449"/>
      <c r="U18" s="449"/>
      <c r="V18" s="449"/>
      <c r="W18" s="449"/>
      <c r="X18" s="449"/>
      <c r="Y18" s="449"/>
      <c r="Z18" s="449"/>
      <c r="AA18" s="449"/>
      <c r="AB18" s="449"/>
      <c r="AC18" s="449"/>
      <c r="AD18" s="449"/>
      <c r="AE18" s="449"/>
      <c r="AF18" s="449"/>
      <c r="AG18" s="449"/>
      <c r="AH18" s="123"/>
    </row>
    <row r="19" spans="2:34" ht="13.15" thickBot="1">
      <c r="B19" s="118"/>
      <c r="L19" s="450"/>
      <c r="M19" s="450"/>
      <c r="N19" s="450"/>
      <c r="O19" s="450"/>
      <c r="P19" s="450"/>
      <c r="Q19" s="450"/>
      <c r="R19" s="450"/>
      <c r="S19" s="450"/>
      <c r="T19" s="450"/>
      <c r="U19" s="450"/>
      <c r="V19" s="450"/>
      <c r="W19" s="450"/>
      <c r="X19" s="450"/>
      <c r="Y19" s="450"/>
      <c r="Z19" s="450"/>
      <c r="AA19" s="450"/>
      <c r="AB19" s="450"/>
      <c r="AC19" s="450"/>
      <c r="AD19" s="450"/>
      <c r="AE19" s="450"/>
      <c r="AF19" s="450"/>
      <c r="AG19" s="450"/>
      <c r="AH19" s="123"/>
    </row>
    <row r="20" spans="2:34" s="49" customFormat="1">
      <c r="B20" s="128"/>
      <c r="C20" s="108"/>
      <c r="D20" s="48"/>
      <c r="E20" s="48"/>
      <c r="F20" s="48"/>
      <c r="G20" s="48"/>
      <c r="H20" s="48"/>
      <c r="I20" s="48"/>
      <c r="J20" s="48"/>
      <c r="K20" s="48"/>
      <c r="L20" s="48"/>
      <c r="M20" s="48"/>
      <c r="N20" s="48"/>
      <c r="O20" s="48"/>
      <c r="P20" s="48"/>
      <c r="Q20" s="48"/>
      <c r="R20" s="48"/>
      <c r="S20" s="48"/>
      <c r="T20" s="48"/>
      <c r="U20" s="48"/>
      <c r="V20" s="48"/>
      <c r="W20" s="48"/>
      <c r="X20" s="48"/>
      <c r="Y20" s="48"/>
      <c r="Z20" s="108"/>
      <c r="AA20" s="108"/>
      <c r="AB20" s="108"/>
      <c r="AC20" s="108"/>
      <c r="AD20" s="108"/>
      <c r="AE20" s="108"/>
      <c r="AF20" s="108"/>
      <c r="AG20" s="108"/>
      <c r="AH20" s="129"/>
    </row>
    <row r="21" spans="2:34" ht="16.5" thickBot="1">
      <c r="B21" s="118"/>
      <c r="P21" s="389" t="s">
        <v>177</v>
      </c>
      <c r="Q21" s="389"/>
      <c r="R21" s="389"/>
      <c r="S21" s="107"/>
      <c r="T21" s="462" t="str">
        <f>IF(入力シート!G5="","",入力シート!C12&amp;"("&amp;入力シート!D12&amp;")"&amp;入力シート!E12)</f>
        <v/>
      </c>
      <c r="U21" s="462"/>
      <c r="V21" s="462"/>
      <c r="W21" s="462"/>
      <c r="X21" s="462"/>
      <c r="Y21" s="462"/>
      <c r="Z21" s="462"/>
      <c r="AA21" s="462"/>
      <c r="AB21" s="462"/>
      <c r="AC21" s="462"/>
      <c r="AD21" s="462"/>
      <c r="AE21" s="462"/>
      <c r="AF21" s="462"/>
      <c r="AG21" s="71"/>
      <c r="AH21" s="72"/>
    </row>
    <row r="22" spans="2:34">
      <c r="B22" s="118"/>
      <c r="Q22" s="108"/>
      <c r="R22" s="106"/>
      <c r="S22" s="106"/>
      <c r="T22" s="112"/>
      <c r="U22" s="106"/>
      <c r="V22" s="113"/>
      <c r="W22" s="106"/>
      <c r="X22" s="48"/>
      <c r="Z22" s="49"/>
      <c r="AA22" s="49"/>
      <c r="AB22" s="49"/>
      <c r="AC22" s="49"/>
      <c r="AD22" s="49"/>
      <c r="AE22" s="49"/>
      <c r="AF22" s="49"/>
      <c r="AG22" s="49"/>
      <c r="AH22" s="72"/>
    </row>
    <row r="23" spans="2:34" ht="16.5" thickBot="1">
      <c r="B23" s="118"/>
      <c r="P23" s="389" t="s">
        <v>178</v>
      </c>
      <c r="Q23" s="389"/>
      <c r="R23" s="389"/>
      <c r="S23" s="107"/>
      <c r="T23" s="462" t="str">
        <f>IF(入力シート!G5="","",入力シート!G12&amp;"("&amp;入力シート!H12&amp;")"&amp;入力シート!I12)</f>
        <v/>
      </c>
      <c r="U23" s="462"/>
      <c r="V23" s="462"/>
      <c r="W23" s="462"/>
      <c r="X23" s="462"/>
      <c r="Y23" s="462"/>
      <c r="Z23" s="462"/>
      <c r="AA23" s="462"/>
      <c r="AB23" s="462"/>
      <c r="AC23" s="462"/>
      <c r="AD23" s="462"/>
      <c r="AE23" s="462"/>
      <c r="AF23" s="462"/>
      <c r="AG23" s="71"/>
      <c r="AH23" s="72"/>
    </row>
    <row r="24" spans="2:34">
      <c r="B24" s="118"/>
      <c r="P24" s="108"/>
      <c r="Q24" s="108"/>
      <c r="R24" s="106"/>
      <c r="S24" s="106"/>
      <c r="T24" s="112"/>
      <c r="U24" s="106"/>
      <c r="V24" s="113"/>
      <c r="W24" s="106"/>
      <c r="X24" s="48"/>
      <c r="Z24" s="49"/>
      <c r="AA24" s="49"/>
      <c r="AB24" s="49"/>
      <c r="AC24" s="49"/>
      <c r="AD24" s="49"/>
      <c r="AE24" s="49"/>
      <c r="AF24" s="49"/>
      <c r="AG24" s="49"/>
      <c r="AH24" s="72"/>
    </row>
    <row r="25" spans="2:34">
      <c r="B25" s="446" t="s">
        <v>180</v>
      </c>
      <c r="C25" s="447"/>
      <c r="D25" s="447"/>
      <c r="E25" s="447"/>
      <c r="F25" s="447"/>
      <c r="G25" s="447"/>
      <c r="H25" s="447"/>
      <c r="I25" s="447"/>
      <c r="J25" s="447"/>
      <c r="K25" s="447"/>
      <c r="L25" s="447"/>
      <c r="M25" s="447"/>
      <c r="N25" s="447"/>
      <c r="O25" s="447"/>
      <c r="P25" s="447"/>
      <c r="Q25" s="447"/>
      <c r="R25" s="447"/>
      <c r="S25" s="447"/>
      <c r="T25" s="447"/>
      <c r="U25" s="447"/>
      <c r="V25" s="447"/>
      <c r="W25" s="447"/>
      <c r="X25" s="447"/>
      <c r="Y25" s="447"/>
      <c r="Z25" s="447"/>
      <c r="AA25" s="447"/>
      <c r="AB25" s="447"/>
      <c r="AC25" s="447"/>
      <c r="AD25" s="447"/>
      <c r="AE25" s="447"/>
      <c r="AF25" s="447"/>
      <c r="AG25" s="447"/>
      <c r="AH25" s="448"/>
    </row>
    <row r="26" spans="2:34">
      <c r="B26" s="446"/>
      <c r="C26" s="447"/>
      <c r="D26" s="447"/>
      <c r="E26" s="447"/>
      <c r="F26" s="447"/>
      <c r="G26" s="447"/>
      <c r="H26" s="447"/>
      <c r="I26" s="447"/>
      <c r="J26" s="447"/>
      <c r="K26" s="447"/>
      <c r="L26" s="447"/>
      <c r="M26" s="447"/>
      <c r="N26" s="447"/>
      <c r="O26" s="447"/>
      <c r="P26" s="447"/>
      <c r="Q26" s="447"/>
      <c r="R26" s="447"/>
      <c r="S26" s="447"/>
      <c r="T26" s="447"/>
      <c r="U26" s="447"/>
      <c r="V26" s="447"/>
      <c r="W26" s="447"/>
      <c r="X26" s="447"/>
      <c r="Y26" s="447"/>
      <c r="Z26" s="447"/>
      <c r="AA26" s="447"/>
      <c r="AB26" s="447"/>
      <c r="AC26" s="447"/>
      <c r="AD26" s="447"/>
      <c r="AE26" s="447"/>
      <c r="AF26" s="447"/>
      <c r="AG26" s="447"/>
      <c r="AH26" s="448"/>
    </row>
    <row r="27" spans="2:34">
      <c r="B27" s="446"/>
      <c r="C27" s="447"/>
      <c r="D27" s="447"/>
      <c r="E27" s="447"/>
      <c r="F27" s="447"/>
      <c r="G27" s="447"/>
      <c r="H27" s="447"/>
      <c r="I27" s="447"/>
      <c r="J27" s="447"/>
      <c r="K27" s="447"/>
      <c r="L27" s="447"/>
      <c r="M27" s="447"/>
      <c r="N27" s="447"/>
      <c r="O27" s="447"/>
      <c r="P27" s="447"/>
      <c r="Q27" s="447"/>
      <c r="R27" s="447"/>
      <c r="S27" s="447"/>
      <c r="T27" s="447"/>
      <c r="U27" s="447"/>
      <c r="V27" s="447"/>
      <c r="W27" s="447"/>
      <c r="X27" s="447"/>
      <c r="Y27" s="447"/>
      <c r="Z27" s="447"/>
      <c r="AA27" s="447"/>
      <c r="AB27" s="447"/>
      <c r="AC27" s="447"/>
      <c r="AD27" s="447"/>
      <c r="AE27" s="447"/>
      <c r="AF27" s="447"/>
      <c r="AG27" s="447"/>
      <c r="AH27" s="448"/>
    </row>
    <row r="28" spans="2:34">
      <c r="B28" s="118"/>
      <c r="P28" s="108"/>
      <c r="Q28" s="108"/>
      <c r="R28" s="106"/>
      <c r="S28" s="106"/>
      <c r="T28" s="112"/>
      <c r="U28" s="106"/>
      <c r="V28" s="113"/>
      <c r="W28" s="106"/>
      <c r="X28" s="48"/>
      <c r="Z28" s="49"/>
      <c r="AA28" s="49"/>
      <c r="AB28" s="49"/>
      <c r="AC28" s="49"/>
      <c r="AD28" s="49"/>
      <c r="AE28" s="49"/>
      <c r="AF28" s="49"/>
      <c r="AG28" s="49"/>
      <c r="AH28" s="72"/>
    </row>
    <row r="29" spans="2:34">
      <c r="B29" s="118"/>
      <c r="D29" s="396" t="s">
        <v>166</v>
      </c>
      <c r="E29" s="396"/>
      <c r="F29" s="396"/>
      <c r="G29" s="396"/>
      <c r="H29" s="396"/>
      <c r="I29" s="396"/>
      <c r="J29" s="396"/>
      <c r="K29" s="396"/>
      <c r="L29" s="396"/>
      <c r="M29" s="396"/>
      <c r="N29" s="396"/>
      <c r="O29" s="396"/>
      <c r="P29" s="396"/>
      <c r="Q29" s="396"/>
      <c r="R29" s="396"/>
      <c r="S29" s="396"/>
      <c r="T29" s="396"/>
      <c r="U29" s="396"/>
      <c r="V29" s="396"/>
      <c r="W29" s="396"/>
      <c r="X29" s="396"/>
      <c r="Y29" s="396"/>
      <c r="Z29" s="396"/>
      <c r="AA29" s="396"/>
      <c r="AB29" s="396"/>
      <c r="AC29" s="396"/>
      <c r="AD29" s="396"/>
      <c r="AE29" s="396"/>
      <c r="AF29" s="396"/>
      <c r="AG29" s="396"/>
      <c r="AH29" s="72"/>
    </row>
    <row r="30" spans="2:34">
      <c r="B30" s="118"/>
      <c r="D30" s="396"/>
      <c r="E30" s="396"/>
      <c r="F30" s="396"/>
      <c r="G30" s="396"/>
      <c r="H30" s="396"/>
      <c r="I30" s="396"/>
      <c r="J30" s="396"/>
      <c r="K30" s="396"/>
      <c r="L30" s="396"/>
      <c r="M30" s="396"/>
      <c r="N30" s="396"/>
      <c r="O30" s="396"/>
      <c r="P30" s="396"/>
      <c r="Q30" s="396"/>
      <c r="R30" s="396"/>
      <c r="S30" s="396"/>
      <c r="T30" s="396"/>
      <c r="U30" s="396"/>
      <c r="V30" s="396"/>
      <c r="W30" s="396"/>
      <c r="X30" s="396"/>
      <c r="Y30" s="396"/>
      <c r="Z30" s="396"/>
      <c r="AA30" s="396"/>
      <c r="AB30" s="396"/>
      <c r="AC30" s="396"/>
      <c r="AD30" s="396"/>
      <c r="AE30" s="396"/>
      <c r="AF30" s="396"/>
      <c r="AG30" s="396"/>
      <c r="AH30" s="72"/>
    </row>
    <row r="31" spans="2:34">
      <c r="B31" s="118"/>
      <c r="D31" s="396"/>
      <c r="E31" s="396"/>
      <c r="F31" s="396"/>
      <c r="G31" s="396"/>
      <c r="H31" s="396"/>
      <c r="I31" s="396"/>
      <c r="J31" s="396"/>
      <c r="K31" s="396"/>
      <c r="L31" s="396"/>
      <c r="M31" s="396"/>
      <c r="N31" s="396"/>
      <c r="O31" s="396"/>
      <c r="P31" s="396"/>
      <c r="Q31" s="396"/>
      <c r="R31" s="396"/>
      <c r="S31" s="396"/>
      <c r="T31" s="396"/>
      <c r="U31" s="396"/>
      <c r="V31" s="396"/>
      <c r="W31" s="396"/>
      <c r="X31" s="396"/>
      <c r="Y31" s="396"/>
      <c r="Z31" s="396"/>
      <c r="AA31" s="396"/>
      <c r="AB31" s="396"/>
      <c r="AC31" s="396"/>
      <c r="AD31" s="396"/>
      <c r="AE31" s="396"/>
      <c r="AF31" s="396"/>
      <c r="AG31" s="396"/>
      <c r="AH31" s="72"/>
    </row>
    <row r="32" spans="2:34">
      <c r="B32" s="118"/>
      <c r="P32" s="108"/>
      <c r="Q32" s="108"/>
      <c r="R32" s="106"/>
      <c r="S32" s="106"/>
      <c r="T32" s="112"/>
      <c r="U32" s="106"/>
      <c r="V32" s="113"/>
      <c r="W32" s="106"/>
      <c r="X32" s="48"/>
      <c r="Z32" s="49"/>
      <c r="AA32" s="49"/>
      <c r="AB32" s="49"/>
      <c r="AC32" s="49"/>
      <c r="AD32" s="49"/>
      <c r="AE32" s="49"/>
      <c r="AF32" s="49"/>
      <c r="AG32" s="49"/>
      <c r="AH32" s="72"/>
    </row>
    <row r="33" spans="2:34">
      <c r="B33" s="118"/>
      <c r="D33" s="386" t="s">
        <v>5</v>
      </c>
      <c r="E33" s="330"/>
      <c r="F33" s="330"/>
      <c r="G33" s="364"/>
      <c r="H33" s="409" t="str">
        <f>IF(入力シート!E30="","",入力シート!E30&amp;"　"&amp;入力シート!F30)</f>
        <v/>
      </c>
      <c r="I33" s="410"/>
      <c r="J33" s="410"/>
      <c r="K33" s="410"/>
      <c r="L33" s="410"/>
      <c r="M33" s="410"/>
      <c r="N33" s="410"/>
      <c r="O33" s="410"/>
      <c r="P33" s="410"/>
      <c r="Q33" s="410"/>
      <c r="R33" s="410"/>
      <c r="S33" s="410"/>
      <c r="T33" s="410"/>
      <c r="U33" s="410"/>
      <c r="V33" s="410"/>
      <c r="W33" s="411"/>
      <c r="X33" s="386" t="s">
        <v>167</v>
      </c>
      <c r="Y33" s="330"/>
      <c r="Z33" s="330"/>
      <c r="AA33" s="330"/>
      <c r="AB33" s="330"/>
      <c r="AC33" s="330"/>
      <c r="AD33" s="330"/>
      <c r="AE33" s="330"/>
      <c r="AF33" s="364"/>
      <c r="AH33" s="72"/>
    </row>
    <row r="34" spans="2:34">
      <c r="B34" s="118"/>
      <c r="D34" s="415"/>
      <c r="E34" s="332"/>
      <c r="F34" s="332"/>
      <c r="G34" s="375"/>
      <c r="H34" s="412"/>
      <c r="I34" s="413"/>
      <c r="J34" s="413"/>
      <c r="K34" s="413"/>
      <c r="L34" s="413"/>
      <c r="M34" s="413"/>
      <c r="N34" s="413"/>
      <c r="O34" s="413"/>
      <c r="P34" s="413"/>
      <c r="Q34" s="413"/>
      <c r="R34" s="413"/>
      <c r="S34" s="413"/>
      <c r="T34" s="413"/>
      <c r="U34" s="413"/>
      <c r="V34" s="413"/>
      <c r="W34" s="414"/>
      <c r="X34" s="416"/>
      <c r="Y34" s="328"/>
      <c r="Z34" s="328"/>
      <c r="AA34" s="328"/>
      <c r="AB34" s="328"/>
      <c r="AC34" s="328"/>
      <c r="AD34" s="328"/>
      <c r="AE34" s="328"/>
      <c r="AF34" s="357"/>
      <c r="AH34" s="72"/>
    </row>
    <row r="35" spans="2:34">
      <c r="B35" s="118"/>
      <c r="D35" s="386" t="s">
        <v>17</v>
      </c>
      <c r="E35" s="330"/>
      <c r="F35" s="330"/>
      <c r="G35" s="364"/>
      <c r="H35" s="428" t="str">
        <f>IF(入力シート!C30="","",入力シート!C30&amp;"　"&amp;入力シート!D30)</f>
        <v/>
      </c>
      <c r="I35" s="429"/>
      <c r="J35" s="429"/>
      <c r="K35" s="429"/>
      <c r="L35" s="429"/>
      <c r="M35" s="429"/>
      <c r="N35" s="429"/>
      <c r="O35" s="429"/>
      <c r="P35" s="429"/>
      <c r="Q35" s="429"/>
      <c r="R35" s="429"/>
      <c r="S35" s="429"/>
      <c r="T35" s="429"/>
      <c r="U35" s="429"/>
      <c r="V35" s="429"/>
      <c r="W35" s="430"/>
      <c r="X35" s="118"/>
      <c r="Y35" s="49"/>
      <c r="Z35" s="426" t="s">
        <v>168</v>
      </c>
      <c r="AA35" s="426"/>
      <c r="AC35" s="49"/>
      <c r="AD35" s="426" t="s">
        <v>169</v>
      </c>
      <c r="AE35" s="426"/>
      <c r="AF35" s="72"/>
      <c r="AG35" s="49"/>
      <c r="AH35" s="72"/>
    </row>
    <row r="36" spans="2:34">
      <c r="B36" s="118"/>
      <c r="D36" s="416"/>
      <c r="E36" s="328"/>
      <c r="F36" s="328"/>
      <c r="G36" s="357"/>
      <c r="H36" s="431"/>
      <c r="I36" s="432"/>
      <c r="J36" s="432"/>
      <c r="K36" s="432"/>
      <c r="L36" s="432"/>
      <c r="M36" s="432"/>
      <c r="N36" s="432"/>
      <c r="O36" s="432"/>
      <c r="P36" s="432"/>
      <c r="Q36" s="432"/>
      <c r="R36" s="432"/>
      <c r="S36" s="432"/>
      <c r="T36" s="432"/>
      <c r="U36" s="432"/>
      <c r="V36" s="432"/>
      <c r="W36" s="433"/>
      <c r="X36" s="118"/>
      <c r="Y36" s="117"/>
      <c r="Z36" s="426"/>
      <c r="AA36" s="426"/>
      <c r="AC36" s="117"/>
      <c r="AD36" s="426"/>
      <c r="AE36" s="426"/>
      <c r="AF36" s="72"/>
      <c r="AG36" s="49"/>
      <c r="AH36" s="72"/>
    </row>
    <row r="37" spans="2:34">
      <c r="B37" s="118"/>
      <c r="D37" s="415"/>
      <c r="E37" s="332"/>
      <c r="F37" s="332"/>
      <c r="G37" s="375"/>
      <c r="H37" s="434"/>
      <c r="I37" s="435"/>
      <c r="J37" s="435"/>
      <c r="K37" s="435"/>
      <c r="L37" s="435"/>
      <c r="M37" s="435"/>
      <c r="N37" s="435"/>
      <c r="O37" s="435"/>
      <c r="P37" s="435"/>
      <c r="Q37" s="435"/>
      <c r="R37" s="435"/>
      <c r="S37" s="435"/>
      <c r="T37" s="435"/>
      <c r="U37" s="435"/>
      <c r="V37" s="435"/>
      <c r="W37" s="436"/>
      <c r="X37" s="119"/>
      <c r="Y37" s="120"/>
      <c r="Z37" s="427"/>
      <c r="AA37" s="427"/>
      <c r="AB37" s="120"/>
      <c r="AC37" s="120"/>
      <c r="AD37" s="427"/>
      <c r="AE37" s="427"/>
      <c r="AF37" s="121"/>
      <c r="AH37" s="123"/>
    </row>
    <row r="38" spans="2:34">
      <c r="B38" s="130"/>
      <c r="C38" s="109"/>
      <c r="D38" s="416" t="s">
        <v>3</v>
      </c>
      <c r="E38" s="328"/>
      <c r="F38" s="328"/>
      <c r="G38" s="328"/>
      <c r="H38" s="437" t="str">
        <f>IF(入力シート!H30="","",入力シート!H30)</f>
        <v/>
      </c>
      <c r="I38" s="438"/>
      <c r="J38" s="438"/>
      <c r="K38" s="438"/>
      <c r="L38" s="438"/>
      <c r="M38" s="438"/>
      <c r="N38" s="438"/>
      <c r="O38" s="438"/>
      <c r="P38" s="438"/>
      <c r="Q38" s="438"/>
      <c r="R38" s="438"/>
      <c r="S38" s="443"/>
      <c r="T38" s="328" t="s">
        <v>39</v>
      </c>
      <c r="U38" s="328"/>
      <c r="V38" s="328"/>
      <c r="W38" s="357"/>
      <c r="X38" s="437" t="str">
        <f>IF(入力シート!J30="","",入力シート!J30)</f>
        <v/>
      </c>
      <c r="Y38" s="438"/>
      <c r="Z38" s="438"/>
      <c r="AA38" s="438"/>
      <c r="AB38" s="438"/>
      <c r="AC38" s="438"/>
      <c r="AD38" s="438"/>
      <c r="AE38" s="417" t="s">
        <v>170</v>
      </c>
      <c r="AF38" s="419"/>
      <c r="AG38" s="109"/>
      <c r="AH38" s="131"/>
    </row>
    <row r="39" spans="2:34">
      <c r="B39" s="130"/>
      <c r="C39" s="109"/>
      <c r="D39" s="416"/>
      <c r="E39" s="328"/>
      <c r="F39" s="328"/>
      <c r="G39" s="328"/>
      <c r="H39" s="439"/>
      <c r="I39" s="440"/>
      <c r="J39" s="440"/>
      <c r="K39" s="440"/>
      <c r="L39" s="440"/>
      <c r="M39" s="440"/>
      <c r="N39" s="440"/>
      <c r="O39" s="440"/>
      <c r="P39" s="440"/>
      <c r="Q39" s="440"/>
      <c r="R39" s="440"/>
      <c r="S39" s="444"/>
      <c r="T39" s="328"/>
      <c r="U39" s="328"/>
      <c r="V39" s="328"/>
      <c r="W39" s="357"/>
      <c r="X39" s="439"/>
      <c r="Y39" s="440"/>
      <c r="Z39" s="440"/>
      <c r="AA39" s="440"/>
      <c r="AB39" s="440"/>
      <c r="AC39" s="440"/>
      <c r="AD39" s="440"/>
      <c r="AE39" s="420"/>
      <c r="AF39" s="422"/>
      <c r="AG39" s="109"/>
      <c r="AH39" s="131"/>
    </row>
    <row r="40" spans="2:34">
      <c r="B40" s="130"/>
      <c r="C40" s="109"/>
      <c r="D40" s="416"/>
      <c r="E40" s="328"/>
      <c r="F40" s="328"/>
      <c r="G40" s="328"/>
      <c r="H40" s="441"/>
      <c r="I40" s="442"/>
      <c r="J40" s="442"/>
      <c r="K40" s="442"/>
      <c r="L40" s="442"/>
      <c r="M40" s="442"/>
      <c r="N40" s="442"/>
      <c r="O40" s="442"/>
      <c r="P40" s="442"/>
      <c r="Q40" s="442"/>
      <c r="R40" s="442"/>
      <c r="S40" s="445"/>
      <c r="T40" s="332"/>
      <c r="U40" s="332"/>
      <c r="V40" s="332"/>
      <c r="W40" s="375"/>
      <c r="X40" s="441"/>
      <c r="Y40" s="442"/>
      <c r="Z40" s="442"/>
      <c r="AA40" s="442"/>
      <c r="AB40" s="442"/>
      <c r="AC40" s="442"/>
      <c r="AD40" s="442"/>
      <c r="AE40" s="423"/>
      <c r="AF40" s="425"/>
      <c r="AG40" s="109"/>
      <c r="AH40" s="131"/>
    </row>
    <row r="41" spans="2:34">
      <c r="B41" s="130"/>
      <c r="C41" s="109"/>
      <c r="D41" s="417" t="s">
        <v>41</v>
      </c>
      <c r="E41" s="418"/>
      <c r="F41" s="418"/>
      <c r="G41" s="419"/>
      <c r="H41" s="421" t="str">
        <f>IF(入力シート!E31="","",入力シート!E31)</f>
        <v/>
      </c>
      <c r="I41" s="421"/>
      <c r="J41" s="421"/>
      <c r="K41" s="421"/>
      <c r="L41" s="421"/>
      <c r="M41" s="421"/>
      <c r="N41" s="421"/>
      <c r="O41" s="421"/>
      <c r="P41" s="421"/>
      <c r="Q41" s="421"/>
      <c r="R41" s="421"/>
      <c r="S41" s="421"/>
      <c r="T41" s="418"/>
      <c r="U41" s="418"/>
      <c r="V41" s="418"/>
      <c r="W41" s="418"/>
      <c r="X41" s="418"/>
      <c r="Y41" s="418"/>
      <c r="Z41" s="418"/>
      <c r="AA41" s="418"/>
      <c r="AB41" s="418"/>
      <c r="AC41" s="418"/>
      <c r="AD41" s="418"/>
      <c r="AE41" s="421"/>
      <c r="AF41" s="422"/>
      <c r="AG41" s="109"/>
      <c r="AH41" s="131"/>
    </row>
    <row r="42" spans="2:34">
      <c r="B42" s="130"/>
      <c r="C42" s="109"/>
      <c r="D42" s="420"/>
      <c r="E42" s="421"/>
      <c r="F42" s="421"/>
      <c r="G42" s="422"/>
      <c r="H42" s="421"/>
      <c r="I42" s="421"/>
      <c r="J42" s="421"/>
      <c r="K42" s="421"/>
      <c r="L42" s="421"/>
      <c r="M42" s="421"/>
      <c r="N42" s="421"/>
      <c r="O42" s="421"/>
      <c r="P42" s="421"/>
      <c r="Q42" s="421"/>
      <c r="R42" s="421"/>
      <c r="S42" s="421"/>
      <c r="T42" s="421"/>
      <c r="U42" s="421"/>
      <c r="V42" s="421"/>
      <c r="W42" s="421"/>
      <c r="X42" s="421"/>
      <c r="Y42" s="421"/>
      <c r="Z42" s="421"/>
      <c r="AA42" s="421"/>
      <c r="AB42" s="421"/>
      <c r="AC42" s="421"/>
      <c r="AD42" s="421"/>
      <c r="AE42" s="421"/>
      <c r="AF42" s="422"/>
      <c r="AG42" s="109"/>
      <c r="AH42" s="131"/>
    </row>
    <row r="43" spans="2:34">
      <c r="B43" s="130"/>
      <c r="C43" s="109"/>
      <c r="D43" s="420"/>
      <c r="E43" s="421"/>
      <c r="F43" s="421"/>
      <c r="G43" s="422"/>
      <c r="H43" s="421"/>
      <c r="I43" s="421"/>
      <c r="J43" s="421"/>
      <c r="K43" s="421"/>
      <c r="L43" s="421"/>
      <c r="M43" s="421"/>
      <c r="N43" s="421"/>
      <c r="O43" s="421"/>
      <c r="P43" s="421"/>
      <c r="Q43" s="421"/>
      <c r="R43" s="421"/>
      <c r="S43" s="421"/>
      <c r="T43" s="421"/>
      <c r="U43" s="421"/>
      <c r="V43" s="421"/>
      <c r="W43" s="421"/>
      <c r="X43" s="421"/>
      <c r="Y43" s="421"/>
      <c r="Z43" s="421"/>
      <c r="AA43" s="421"/>
      <c r="AB43" s="421"/>
      <c r="AC43" s="421"/>
      <c r="AD43" s="421"/>
      <c r="AE43" s="421"/>
      <c r="AF43" s="422"/>
      <c r="AG43" s="109"/>
      <c r="AH43" s="131"/>
    </row>
    <row r="44" spans="2:34">
      <c r="B44" s="118"/>
      <c r="D44" s="420"/>
      <c r="E44" s="421"/>
      <c r="F44" s="421"/>
      <c r="G44" s="422"/>
      <c r="H44" s="421"/>
      <c r="I44" s="421"/>
      <c r="J44" s="421"/>
      <c r="K44" s="421"/>
      <c r="L44" s="421"/>
      <c r="M44" s="421"/>
      <c r="N44" s="421"/>
      <c r="O44" s="421"/>
      <c r="P44" s="421"/>
      <c r="Q44" s="421"/>
      <c r="R44" s="421"/>
      <c r="S44" s="421"/>
      <c r="T44" s="421"/>
      <c r="U44" s="421"/>
      <c r="V44" s="421"/>
      <c r="W44" s="421"/>
      <c r="X44" s="421"/>
      <c r="Y44" s="421"/>
      <c r="Z44" s="421"/>
      <c r="AA44" s="421"/>
      <c r="AB44" s="421"/>
      <c r="AC44" s="421"/>
      <c r="AD44" s="421"/>
      <c r="AE44" s="421"/>
      <c r="AF44" s="422"/>
      <c r="AH44" s="123"/>
    </row>
    <row r="45" spans="2:34">
      <c r="B45" s="118"/>
      <c r="D45" s="420"/>
      <c r="E45" s="421"/>
      <c r="F45" s="421"/>
      <c r="G45" s="422"/>
      <c r="H45" s="421"/>
      <c r="I45" s="421"/>
      <c r="J45" s="421"/>
      <c r="K45" s="421"/>
      <c r="L45" s="421"/>
      <c r="M45" s="421"/>
      <c r="N45" s="421"/>
      <c r="O45" s="421"/>
      <c r="P45" s="421"/>
      <c r="Q45" s="421"/>
      <c r="R45" s="421"/>
      <c r="S45" s="421"/>
      <c r="T45" s="421"/>
      <c r="U45" s="421"/>
      <c r="V45" s="421"/>
      <c r="W45" s="421"/>
      <c r="X45" s="421"/>
      <c r="Y45" s="421"/>
      <c r="Z45" s="421"/>
      <c r="AA45" s="421"/>
      <c r="AB45" s="421"/>
      <c r="AC45" s="421"/>
      <c r="AD45" s="421"/>
      <c r="AE45" s="421"/>
      <c r="AF45" s="422"/>
      <c r="AH45" s="123"/>
    </row>
    <row r="46" spans="2:34">
      <c r="B46" s="118"/>
      <c r="D46" s="423"/>
      <c r="E46" s="424"/>
      <c r="F46" s="424"/>
      <c r="G46" s="425"/>
      <c r="H46" s="424"/>
      <c r="I46" s="424"/>
      <c r="J46" s="424"/>
      <c r="K46" s="424"/>
      <c r="L46" s="424"/>
      <c r="M46" s="424"/>
      <c r="N46" s="424"/>
      <c r="O46" s="424"/>
      <c r="P46" s="424"/>
      <c r="Q46" s="424"/>
      <c r="R46" s="424"/>
      <c r="S46" s="424"/>
      <c r="T46" s="424"/>
      <c r="U46" s="424"/>
      <c r="V46" s="424"/>
      <c r="W46" s="424"/>
      <c r="X46" s="424"/>
      <c r="Y46" s="424"/>
      <c r="Z46" s="424"/>
      <c r="AA46" s="424"/>
      <c r="AB46" s="424"/>
      <c r="AC46" s="424"/>
      <c r="AD46" s="424"/>
      <c r="AE46" s="424"/>
      <c r="AF46" s="425"/>
      <c r="AH46" s="123"/>
    </row>
    <row r="47" spans="2:34">
      <c r="B47" s="124"/>
      <c r="C47" s="120"/>
      <c r="D47" s="120"/>
      <c r="E47" s="120"/>
      <c r="F47" s="120"/>
      <c r="G47" s="120"/>
      <c r="H47" s="120"/>
      <c r="I47" s="120"/>
      <c r="J47" s="120"/>
      <c r="K47" s="120"/>
      <c r="L47" s="120"/>
      <c r="M47" s="120"/>
      <c r="N47" s="120"/>
      <c r="O47" s="120"/>
      <c r="P47" s="120"/>
      <c r="Q47" s="120"/>
      <c r="R47" s="68"/>
      <c r="S47" s="68"/>
      <c r="T47" s="68"/>
      <c r="U47" s="68"/>
      <c r="V47" s="68"/>
      <c r="W47" s="68"/>
      <c r="X47" s="68"/>
      <c r="Y47" s="120"/>
      <c r="Z47" s="120"/>
      <c r="AA47" s="120"/>
      <c r="AB47" s="120"/>
      <c r="AC47" s="120"/>
      <c r="AD47" s="120"/>
      <c r="AE47" s="120"/>
      <c r="AF47" s="120"/>
      <c r="AG47" s="120"/>
      <c r="AH47" s="121"/>
    </row>
    <row r="49" spans="3:29">
      <c r="C49" s="48" t="s">
        <v>171</v>
      </c>
      <c r="Q49" s="49"/>
      <c r="V49" s="48"/>
      <c r="W49" s="48"/>
      <c r="X49" s="48"/>
      <c r="AA49" s="49"/>
      <c r="AB49" s="49"/>
      <c r="AC49" s="49"/>
    </row>
    <row r="50" spans="3:29">
      <c r="C50" s="122"/>
      <c r="D50" s="70"/>
      <c r="E50" s="70"/>
      <c r="F50" s="70"/>
      <c r="G50" s="70"/>
      <c r="H50" s="70"/>
      <c r="I50" s="70"/>
      <c r="J50" s="70"/>
      <c r="K50" s="70"/>
      <c r="L50" s="70"/>
      <c r="M50" s="70"/>
      <c r="N50" s="70"/>
      <c r="O50" s="70"/>
      <c r="P50" s="64"/>
      <c r="Q50" s="64"/>
      <c r="R50" s="64"/>
      <c r="S50" s="64"/>
      <c r="T50" s="64"/>
      <c r="U50" s="64"/>
      <c r="V50" s="67"/>
      <c r="W50" s="48"/>
      <c r="X50" s="48"/>
    </row>
    <row r="51" spans="3:29">
      <c r="C51" s="118"/>
      <c r="D51" s="48" t="s">
        <v>172</v>
      </c>
      <c r="P51" s="49"/>
      <c r="Q51" s="76"/>
      <c r="U51" s="48"/>
      <c r="V51" s="123"/>
      <c r="W51" s="48"/>
      <c r="X51" s="48" t="s">
        <v>175</v>
      </c>
    </row>
    <row r="52" spans="3:29">
      <c r="C52" s="118"/>
      <c r="F52" s="48" t="s">
        <v>173</v>
      </c>
      <c r="P52" s="49"/>
      <c r="Q52" s="49"/>
      <c r="V52" s="72"/>
      <c r="W52" s="48"/>
      <c r="X52" s="48" t="s">
        <v>176</v>
      </c>
    </row>
    <row r="53" spans="3:29">
      <c r="C53" s="124"/>
      <c r="D53" s="120"/>
      <c r="E53" s="120"/>
      <c r="F53" s="120"/>
      <c r="G53" s="120"/>
      <c r="H53" s="120"/>
      <c r="I53" s="120"/>
      <c r="J53" s="120"/>
      <c r="K53" s="120"/>
      <c r="L53" s="120"/>
      <c r="M53" s="120"/>
      <c r="N53" s="120"/>
      <c r="O53" s="120"/>
      <c r="P53" s="68"/>
      <c r="Q53" s="68"/>
      <c r="R53" s="68"/>
      <c r="S53" s="68"/>
      <c r="T53" s="68"/>
      <c r="U53" s="68"/>
      <c r="V53" s="69"/>
      <c r="W53" s="48"/>
      <c r="X53" s="48"/>
    </row>
    <row r="54" spans="3:29">
      <c r="D54" s="48" t="s">
        <v>174</v>
      </c>
      <c r="Q54" s="49"/>
      <c r="X54" s="48"/>
    </row>
  </sheetData>
  <mergeCells count="29">
    <mergeCell ref="Z5:AA5"/>
    <mergeCell ref="B25:AH27"/>
    <mergeCell ref="P23:R23"/>
    <mergeCell ref="P21:R21"/>
    <mergeCell ref="L18:AG19"/>
    <mergeCell ref="H12:K12"/>
    <mergeCell ref="O12:AA12"/>
    <mergeCell ref="O15:AA15"/>
    <mergeCell ref="C7:R7"/>
    <mergeCell ref="C8:R8"/>
    <mergeCell ref="C9:R9"/>
    <mergeCell ref="AC9:AG14"/>
    <mergeCell ref="T21:AF21"/>
    <mergeCell ref="T23:AF23"/>
    <mergeCell ref="H33:W34"/>
    <mergeCell ref="D33:G34"/>
    <mergeCell ref="X33:AF34"/>
    <mergeCell ref="D29:AG31"/>
    <mergeCell ref="D41:G46"/>
    <mergeCell ref="H41:AF46"/>
    <mergeCell ref="AD35:AE37"/>
    <mergeCell ref="Z35:AA37"/>
    <mergeCell ref="D38:G40"/>
    <mergeCell ref="D35:G37"/>
    <mergeCell ref="H35:W37"/>
    <mergeCell ref="T38:W40"/>
    <mergeCell ref="AE38:AF40"/>
    <mergeCell ref="X38:AD40"/>
    <mergeCell ref="H38:S40"/>
  </mergeCells>
  <phoneticPr fontId="2"/>
  <printOptions horizontalCentered="1" verticalCentered="1"/>
  <pageMargins left="0.23622047244094491" right="0.23622047244094491" top="0.74803149606299213" bottom="0.74803149606299213" header="0.31496062992125984" footer="0.31496062992125984"/>
  <pageSetup paperSize="9" orientation="portrait" horizontalDpi="0" verticalDpi="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09414-7DA6-46F3-B30C-0898322D3A6F}">
  <sheetPr>
    <tabColor rgb="FFFFFF00"/>
  </sheetPr>
  <dimension ref="B1:AH54"/>
  <sheetViews>
    <sheetView view="pageBreakPreview" topLeftCell="A29" zoomScaleNormal="100" zoomScaleSheetLayoutView="100" workbookViewId="0">
      <selection activeCell="C10" sqref="C10"/>
    </sheetView>
  </sheetViews>
  <sheetFormatPr defaultRowHeight="12.75"/>
  <cols>
    <col min="1" max="1" width="9" style="48"/>
    <col min="2" max="17" width="2.625" style="48" customWidth="1"/>
    <col min="18" max="24" width="2.625" style="49" customWidth="1"/>
    <col min="25" max="42" width="2.625" style="48" customWidth="1"/>
    <col min="43" max="16384" width="9" style="48"/>
  </cols>
  <sheetData>
    <row r="1" spans="2:34">
      <c r="B1" s="186" t="s">
        <v>254</v>
      </c>
    </row>
    <row r="2" spans="2:34">
      <c r="B2" s="186" t="s">
        <v>255</v>
      </c>
    </row>
    <row r="3" spans="2:34">
      <c r="B3" s="48" t="s">
        <v>179</v>
      </c>
      <c r="E3" s="49"/>
      <c r="R3" s="48"/>
      <c r="S3" s="48"/>
      <c r="T3" s="48"/>
      <c r="U3" s="48"/>
      <c r="V3" s="48"/>
      <c r="W3" s="48"/>
      <c r="X3" s="48"/>
    </row>
    <row r="4" spans="2:34">
      <c r="B4" s="63"/>
      <c r="C4" s="64"/>
      <c r="D4" s="64"/>
      <c r="E4" s="64"/>
      <c r="F4" s="64"/>
      <c r="G4" s="64"/>
      <c r="H4" s="64"/>
      <c r="I4" s="64"/>
      <c r="J4" s="64"/>
      <c r="K4" s="64"/>
      <c r="L4" s="64"/>
      <c r="M4" s="64"/>
      <c r="N4" s="64"/>
      <c r="O4" s="70"/>
      <c r="P4" s="70"/>
      <c r="Q4" s="70"/>
      <c r="R4" s="64"/>
      <c r="S4" s="64"/>
      <c r="T4" s="64"/>
      <c r="U4" s="64"/>
      <c r="V4" s="64"/>
      <c r="W4" s="64"/>
      <c r="X4" s="64"/>
      <c r="Y4" s="70"/>
      <c r="Z4" s="70"/>
      <c r="AA4" s="70"/>
      <c r="AB4" s="70"/>
      <c r="AC4" s="70"/>
      <c r="AD4" s="70"/>
      <c r="AE4" s="70"/>
      <c r="AF4" s="70"/>
      <c r="AG4" s="70"/>
      <c r="AH4" s="125"/>
    </row>
    <row r="5" spans="2:34">
      <c r="B5" s="126"/>
      <c r="C5" s="111"/>
      <c r="D5" s="111"/>
      <c r="E5" s="111"/>
      <c r="F5" s="111"/>
      <c r="G5" s="111"/>
      <c r="H5" s="111"/>
      <c r="I5" s="111"/>
      <c r="J5" s="111"/>
      <c r="K5" s="111"/>
      <c r="L5" s="111"/>
      <c r="M5" s="111"/>
      <c r="N5" s="111"/>
      <c r="O5" s="111"/>
      <c r="P5" s="111"/>
      <c r="Q5" s="111"/>
      <c r="R5" s="111"/>
      <c r="S5" s="111"/>
      <c r="T5" s="111"/>
      <c r="U5" s="111"/>
      <c r="V5" s="48"/>
      <c r="W5" s="48"/>
      <c r="X5" s="48"/>
      <c r="Z5" s="328" t="s">
        <v>155</v>
      </c>
      <c r="AA5" s="328"/>
      <c r="AB5" s="49">
        <v>8</v>
      </c>
      <c r="AC5" s="49" t="s">
        <v>145</v>
      </c>
      <c r="AD5" s="49">
        <v>8</v>
      </c>
      <c r="AE5" s="49" t="s">
        <v>49</v>
      </c>
      <c r="AF5" s="49" t="str">
        <f>IF(入力シート!I26="","",入力シート!I26)</f>
        <v/>
      </c>
      <c r="AG5" s="49" t="s">
        <v>50</v>
      </c>
      <c r="AH5" s="123"/>
    </row>
    <row r="6" spans="2:34">
      <c r="B6" s="126"/>
      <c r="C6" s="111"/>
      <c r="D6" s="111"/>
      <c r="E6" s="111"/>
      <c r="F6" s="111"/>
      <c r="G6" s="111"/>
      <c r="H6" s="111"/>
      <c r="I6" s="111"/>
      <c r="J6" s="111"/>
      <c r="K6" s="111"/>
      <c r="L6" s="111"/>
      <c r="M6" s="111"/>
      <c r="N6" s="111"/>
      <c r="O6" s="111"/>
      <c r="P6" s="111"/>
      <c r="Q6" s="111"/>
      <c r="R6" s="111"/>
      <c r="S6" s="111"/>
      <c r="T6" s="111"/>
      <c r="U6" s="111"/>
      <c r="V6" s="48"/>
      <c r="W6" s="48"/>
      <c r="X6" s="48"/>
      <c r="AH6" s="123"/>
    </row>
    <row r="7" spans="2:34" ht="13.5" customHeight="1">
      <c r="B7" s="118"/>
      <c r="C7" s="452" t="s">
        <v>163</v>
      </c>
      <c r="D7" s="452"/>
      <c r="E7" s="452"/>
      <c r="F7" s="452"/>
      <c r="G7" s="452"/>
      <c r="H7" s="452"/>
      <c r="I7" s="452"/>
      <c r="J7" s="452"/>
      <c r="K7" s="452"/>
      <c r="L7" s="452"/>
      <c r="M7" s="452"/>
      <c r="N7" s="452"/>
      <c r="O7" s="452"/>
      <c r="P7" s="452"/>
      <c r="Q7" s="452"/>
      <c r="R7" s="452"/>
      <c r="AH7" s="123"/>
    </row>
    <row r="8" spans="2:34" ht="13.5" customHeight="1">
      <c r="B8" s="118"/>
      <c r="C8" s="452" t="s">
        <v>164</v>
      </c>
      <c r="D8" s="452"/>
      <c r="E8" s="452"/>
      <c r="F8" s="452"/>
      <c r="G8" s="452"/>
      <c r="H8" s="452"/>
      <c r="I8" s="452"/>
      <c r="J8" s="452"/>
      <c r="K8" s="452"/>
      <c r="L8" s="452"/>
      <c r="M8" s="452"/>
      <c r="N8" s="452"/>
      <c r="O8" s="452"/>
      <c r="P8" s="452"/>
      <c r="Q8" s="452"/>
      <c r="R8" s="452"/>
      <c r="S8" s="48"/>
      <c r="T8" s="48"/>
      <c r="U8" s="48"/>
      <c r="V8" s="48"/>
      <c r="W8" s="48"/>
      <c r="X8" s="48"/>
      <c r="AH8" s="123"/>
    </row>
    <row r="9" spans="2:34" ht="13.5" customHeight="1">
      <c r="B9" s="118"/>
      <c r="C9" s="452" t="s">
        <v>260</v>
      </c>
      <c r="D9" s="452"/>
      <c r="E9" s="452"/>
      <c r="F9" s="452"/>
      <c r="G9" s="452"/>
      <c r="H9" s="452"/>
      <c r="I9" s="452"/>
      <c r="J9" s="452"/>
      <c r="K9" s="452"/>
      <c r="L9" s="452"/>
      <c r="M9" s="452"/>
      <c r="N9" s="452"/>
      <c r="O9" s="452"/>
      <c r="P9" s="452"/>
      <c r="Q9" s="452"/>
      <c r="R9" s="452"/>
      <c r="S9" s="48"/>
      <c r="T9" s="48"/>
      <c r="U9" s="48"/>
      <c r="V9" s="48"/>
      <c r="W9" s="48"/>
      <c r="X9" s="48"/>
      <c r="AC9" s="453" t="s">
        <v>165</v>
      </c>
      <c r="AD9" s="454"/>
      <c r="AE9" s="454"/>
      <c r="AF9" s="454"/>
      <c r="AG9" s="455"/>
      <c r="AH9" s="123"/>
    </row>
    <row r="10" spans="2:34">
      <c r="B10" s="127"/>
      <c r="C10" s="110"/>
      <c r="N10" s="108"/>
      <c r="O10" s="108"/>
      <c r="P10" s="108"/>
      <c r="Q10" s="108"/>
      <c r="R10" s="108"/>
      <c r="S10" s="108"/>
      <c r="T10" s="108"/>
      <c r="U10" s="108"/>
      <c r="V10" s="108"/>
      <c r="W10" s="108"/>
      <c r="X10" s="108"/>
      <c r="Y10" s="108"/>
      <c r="AC10" s="456"/>
      <c r="AD10" s="457"/>
      <c r="AE10" s="457"/>
      <c r="AF10" s="457"/>
      <c r="AG10" s="458"/>
      <c r="AH10" s="123"/>
    </row>
    <row r="11" spans="2:34">
      <c r="B11" s="127"/>
      <c r="C11" s="110"/>
      <c r="G11" s="48" t="s">
        <v>135</v>
      </c>
      <c r="N11" s="48" t="s">
        <v>4</v>
      </c>
      <c r="P11" s="108"/>
      <c r="Q11" s="108"/>
      <c r="R11" s="108"/>
      <c r="S11" s="108"/>
      <c r="T11" s="108"/>
      <c r="U11" s="108"/>
      <c r="V11" s="108"/>
      <c r="W11" s="108"/>
      <c r="X11" s="108"/>
      <c r="Y11" s="108"/>
      <c r="Z11" s="108"/>
      <c r="AA11" s="108"/>
      <c r="AC11" s="456"/>
      <c r="AD11" s="457"/>
      <c r="AE11" s="457"/>
      <c r="AF11" s="457"/>
      <c r="AG11" s="458"/>
      <c r="AH11" s="123"/>
    </row>
    <row r="12" spans="2:34" ht="19.5" customHeight="1" thickBot="1">
      <c r="B12" s="127"/>
      <c r="C12" s="110"/>
      <c r="H12" s="451" t="str">
        <f>IF(入力シート!G5="","",入力シート!G5)</f>
        <v/>
      </c>
      <c r="I12" s="451"/>
      <c r="J12" s="451"/>
      <c r="K12" s="451"/>
      <c r="N12" s="132"/>
      <c r="O12" s="450" t="str">
        <f>IF(入力シート!C7="","",入力シート!C7)</f>
        <v/>
      </c>
      <c r="P12" s="450"/>
      <c r="Q12" s="450"/>
      <c r="R12" s="450"/>
      <c r="S12" s="450"/>
      <c r="T12" s="450"/>
      <c r="U12" s="450"/>
      <c r="V12" s="450"/>
      <c r="W12" s="450"/>
      <c r="X12" s="450"/>
      <c r="Y12" s="450"/>
      <c r="Z12" s="450"/>
      <c r="AA12" s="450"/>
      <c r="AB12" s="49"/>
      <c r="AC12" s="456"/>
      <c r="AD12" s="457"/>
      <c r="AE12" s="457"/>
      <c r="AF12" s="457"/>
      <c r="AG12" s="458"/>
      <c r="AH12" s="72"/>
    </row>
    <row r="13" spans="2:34">
      <c r="B13" s="127"/>
      <c r="C13" s="110"/>
      <c r="N13" s="108"/>
      <c r="O13" s="108"/>
      <c r="P13" s="108"/>
      <c r="Q13" s="108"/>
      <c r="R13" s="108"/>
      <c r="S13" s="108"/>
      <c r="T13" s="108"/>
      <c r="U13" s="108"/>
      <c r="V13" s="108"/>
      <c r="W13" s="108"/>
      <c r="X13" s="108"/>
      <c r="Y13" s="108"/>
      <c r="AC13" s="456"/>
      <c r="AD13" s="457"/>
      <c r="AE13" s="457"/>
      <c r="AF13" s="457"/>
      <c r="AG13" s="458"/>
      <c r="AH13" s="123"/>
    </row>
    <row r="14" spans="2:34">
      <c r="B14" s="127"/>
      <c r="C14" s="110"/>
      <c r="N14" s="76" t="s">
        <v>25</v>
      </c>
      <c r="R14" s="48"/>
      <c r="S14" s="48"/>
      <c r="T14" s="48"/>
      <c r="U14" s="48"/>
      <c r="V14" s="48"/>
      <c r="W14" s="48"/>
      <c r="X14" s="48"/>
      <c r="AB14" s="49"/>
      <c r="AC14" s="459"/>
      <c r="AD14" s="460"/>
      <c r="AE14" s="460"/>
      <c r="AF14" s="460"/>
      <c r="AG14" s="461"/>
      <c r="AH14" s="72"/>
    </row>
    <row r="15" spans="2:34" ht="19.5" customHeight="1" thickBot="1">
      <c r="B15" s="127"/>
      <c r="C15" s="110"/>
      <c r="D15" s="108"/>
      <c r="E15" s="108"/>
      <c r="F15" s="108"/>
      <c r="G15" s="108"/>
      <c r="H15" s="108"/>
      <c r="I15" s="108"/>
      <c r="J15" s="108"/>
      <c r="K15" s="108"/>
      <c r="L15" s="108"/>
      <c r="M15" s="108"/>
      <c r="N15" s="108"/>
      <c r="O15" s="450" t="str">
        <f>IF(入力シート!C26="","",入力シート!C26&amp;"　"&amp;入力シート!D26)</f>
        <v/>
      </c>
      <c r="P15" s="450"/>
      <c r="Q15" s="450"/>
      <c r="R15" s="450"/>
      <c r="S15" s="450"/>
      <c r="T15" s="450"/>
      <c r="U15" s="450"/>
      <c r="V15" s="450"/>
      <c r="W15" s="450"/>
      <c r="X15" s="450"/>
      <c r="Y15" s="450"/>
      <c r="Z15" s="450"/>
      <c r="AA15" s="450"/>
      <c r="AH15" s="123"/>
    </row>
    <row r="16" spans="2:34">
      <c r="B16" s="127"/>
      <c r="C16" s="110"/>
      <c r="N16" s="109"/>
      <c r="R16" s="48"/>
      <c r="S16" s="48"/>
      <c r="T16" s="48"/>
      <c r="U16" s="48"/>
      <c r="V16" s="48"/>
      <c r="W16" s="48"/>
      <c r="X16" s="48"/>
      <c r="AH16" s="123"/>
    </row>
    <row r="17" spans="2:34">
      <c r="B17" s="127"/>
      <c r="C17" s="110"/>
      <c r="L17" s="48" t="s">
        <v>137</v>
      </c>
      <c r="R17" s="48"/>
      <c r="S17" s="48"/>
      <c r="T17" s="48"/>
      <c r="U17" s="48"/>
      <c r="V17" s="48"/>
      <c r="W17" s="48"/>
      <c r="X17" s="48"/>
      <c r="AH17" s="123"/>
    </row>
    <row r="18" spans="2:34">
      <c r="B18" s="127"/>
      <c r="C18" s="110"/>
      <c r="D18" s="109"/>
      <c r="E18" s="109"/>
      <c r="F18" s="108"/>
      <c r="G18" s="108"/>
      <c r="H18" s="108"/>
      <c r="I18" s="108"/>
      <c r="J18" s="108"/>
      <c r="K18" s="108"/>
      <c r="L18" s="449" t="str">
        <f>IF(入力シート!G5="","",入力シート!G5&amp;入力シート!D10&amp;入力シート!F10)</f>
        <v/>
      </c>
      <c r="M18" s="449"/>
      <c r="N18" s="449"/>
      <c r="O18" s="449"/>
      <c r="P18" s="449"/>
      <c r="Q18" s="449"/>
      <c r="R18" s="449"/>
      <c r="S18" s="449"/>
      <c r="T18" s="449"/>
      <c r="U18" s="449"/>
      <c r="V18" s="449"/>
      <c r="W18" s="449"/>
      <c r="X18" s="449"/>
      <c r="Y18" s="449"/>
      <c r="Z18" s="449"/>
      <c r="AA18" s="449"/>
      <c r="AB18" s="449"/>
      <c r="AC18" s="449"/>
      <c r="AD18" s="449"/>
      <c r="AE18" s="449"/>
      <c r="AF18" s="449"/>
      <c r="AG18" s="449"/>
      <c r="AH18" s="123"/>
    </row>
    <row r="19" spans="2:34" ht="13.15" thickBot="1">
      <c r="B19" s="118"/>
      <c r="L19" s="450"/>
      <c r="M19" s="450"/>
      <c r="N19" s="450"/>
      <c r="O19" s="450"/>
      <c r="P19" s="450"/>
      <c r="Q19" s="450"/>
      <c r="R19" s="450"/>
      <c r="S19" s="450"/>
      <c r="T19" s="450"/>
      <c r="U19" s="450"/>
      <c r="V19" s="450"/>
      <c r="W19" s="450"/>
      <c r="X19" s="450"/>
      <c r="Y19" s="450"/>
      <c r="Z19" s="450"/>
      <c r="AA19" s="450"/>
      <c r="AB19" s="450"/>
      <c r="AC19" s="450"/>
      <c r="AD19" s="450"/>
      <c r="AE19" s="450"/>
      <c r="AF19" s="450"/>
      <c r="AG19" s="450"/>
      <c r="AH19" s="123"/>
    </row>
    <row r="20" spans="2:34" s="49" customFormat="1">
      <c r="B20" s="128"/>
      <c r="C20" s="108"/>
      <c r="D20" s="48"/>
      <c r="E20" s="48"/>
      <c r="F20" s="48"/>
      <c r="G20" s="48"/>
      <c r="H20" s="48"/>
      <c r="I20" s="48"/>
      <c r="J20" s="48"/>
      <c r="K20" s="48"/>
      <c r="L20" s="48"/>
      <c r="M20" s="48"/>
      <c r="N20" s="48"/>
      <c r="O20" s="48"/>
      <c r="P20" s="48"/>
      <c r="Q20" s="48"/>
      <c r="R20" s="48"/>
      <c r="S20" s="48"/>
      <c r="T20" s="48"/>
      <c r="U20" s="48"/>
      <c r="V20" s="48"/>
      <c r="W20" s="48"/>
      <c r="X20" s="48"/>
      <c r="Y20" s="48"/>
      <c r="Z20" s="108"/>
      <c r="AA20" s="108"/>
      <c r="AB20" s="108"/>
      <c r="AC20" s="108"/>
      <c r="AD20" s="108"/>
      <c r="AE20" s="108"/>
      <c r="AF20" s="108"/>
      <c r="AG20" s="108"/>
      <c r="AH20" s="129"/>
    </row>
    <row r="21" spans="2:34" ht="16.5" thickBot="1">
      <c r="B21" s="118"/>
      <c r="P21" s="389" t="s">
        <v>177</v>
      </c>
      <c r="Q21" s="389"/>
      <c r="R21" s="389"/>
      <c r="S21" s="107"/>
      <c r="T21" s="462" t="str">
        <f>IF(入力シート!G5="","",入力シート!C12&amp;"("&amp;入力シート!D12&amp;")"&amp;入力シート!E12)</f>
        <v/>
      </c>
      <c r="U21" s="462"/>
      <c r="V21" s="462"/>
      <c r="W21" s="462"/>
      <c r="X21" s="462"/>
      <c r="Y21" s="462"/>
      <c r="Z21" s="462"/>
      <c r="AA21" s="462"/>
      <c r="AB21" s="462"/>
      <c r="AC21" s="462"/>
      <c r="AD21" s="462"/>
      <c r="AE21" s="462"/>
      <c r="AF21" s="462"/>
      <c r="AG21" s="71"/>
      <c r="AH21" s="72"/>
    </row>
    <row r="22" spans="2:34">
      <c r="B22" s="118"/>
      <c r="Q22" s="108"/>
      <c r="R22" s="106"/>
      <c r="S22" s="106"/>
      <c r="T22" s="112"/>
      <c r="U22" s="106"/>
      <c r="V22" s="113"/>
      <c r="W22" s="106"/>
      <c r="X22" s="48"/>
      <c r="Z22" s="49"/>
      <c r="AA22" s="49"/>
      <c r="AB22" s="49"/>
      <c r="AC22" s="49"/>
      <c r="AD22" s="49"/>
      <c r="AE22" s="49"/>
      <c r="AF22" s="49"/>
      <c r="AG22" s="49"/>
      <c r="AH22" s="72"/>
    </row>
    <row r="23" spans="2:34" ht="16.5" thickBot="1">
      <c r="B23" s="118"/>
      <c r="P23" s="389" t="s">
        <v>178</v>
      </c>
      <c r="Q23" s="389"/>
      <c r="R23" s="389"/>
      <c r="S23" s="107"/>
      <c r="T23" s="462" t="str">
        <f>IF(入力シート!G5="","",入力シート!G12&amp;"("&amp;入力シート!H12&amp;")"&amp;入力シート!I12)</f>
        <v/>
      </c>
      <c r="U23" s="462"/>
      <c r="V23" s="462"/>
      <c r="W23" s="462"/>
      <c r="X23" s="462"/>
      <c r="Y23" s="462"/>
      <c r="Z23" s="462"/>
      <c r="AA23" s="462"/>
      <c r="AB23" s="462"/>
      <c r="AC23" s="462"/>
      <c r="AD23" s="462"/>
      <c r="AE23" s="462"/>
      <c r="AF23" s="462"/>
      <c r="AG23" s="71"/>
      <c r="AH23" s="72"/>
    </row>
    <row r="24" spans="2:34">
      <c r="B24" s="118"/>
      <c r="P24" s="108"/>
      <c r="Q24" s="108"/>
      <c r="R24" s="106"/>
      <c r="S24" s="106"/>
      <c r="T24" s="112"/>
      <c r="U24" s="106"/>
      <c r="V24" s="113"/>
      <c r="W24" s="106"/>
      <c r="X24" s="48"/>
      <c r="Z24" s="49"/>
      <c r="AA24" s="49"/>
      <c r="AB24" s="49"/>
      <c r="AC24" s="49"/>
      <c r="AD24" s="49"/>
      <c r="AE24" s="49"/>
      <c r="AF24" s="49"/>
      <c r="AG24" s="49"/>
      <c r="AH24" s="72"/>
    </row>
    <row r="25" spans="2:34">
      <c r="B25" s="446" t="s">
        <v>181</v>
      </c>
      <c r="C25" s="447"/>
      <c r="D25" s="447"/>
      <c r="E25" s="447"/>
      <c r="F25" s="447"/>
      <c r="G25" s="447"/>
      <c r="H25" s="447"/>
      <c r="I25" s="447"/>
      <c r="J25" s="447"/>
      <c r="K25" s="447"/>
      <c r="L25" s="447"/>
      <c r="M25" s="447"/>
      <c r="N25" s="447"/>
      <c r="O25" s="447"/>
      <c r="P25" s="447"/>
      <c r="Q25" s="447"/>
      <c r="R25" s="447"/>
      <c r="S25" s="447"/>
      <c r="T25" s="447"/>
      <c r="U25" s="447"/>
      <c r="V25" s="447"/>
      <c r="W25" s="447"/>
      <c r="X25" s="447"/>
      <c r="Y25" s="447"/>
      <c r="Z25" s="447"/>
      <c r="AA25" s="447"/>
      <c r="AB25" s="447"/>
      <c r="AC25" s="447"/>
      <c r="AD25" s="447"/>
      <c r="AE25" s="447"/>
      <c r="AF25" s="447"/>
      <c r="AG25" s="447"/>
      <c r="AH25" s="448"/>
    </row>
    <row r="26" spans="2:34">
      <c r="B26" s="446"/>
      <c r="C26" s="447"/>
      <c r="D26" s="447"/>
      <c r="E26" s="447"/>
      <c r="F26" s="447"/>
      <c r="G26" s="447"/>
      <c r="H26" s="447"/>
      <c r="I26" s="447"/>
      <c r="J26" s="447"/>
      <c r="K26" s="447"/>
      <c r="L26" s="447"/>
      <c r="M26" s="447"/>
      <c r="N26" s="447"/>
      <c r="O26" s="447"/>
      <c r="P26" s="447"/>
      <c r="Q26" s="447"/>
      <c r="R26" s="447"/>
      <c r="S26" s="447"/>
      <c r="T26" s="447"/>
      <c r="U26" s="447"/>
      <c r="V26" s="447"/>
      <c r="W26" s="447"/>
      <c r="X26" s="447"/>
      <c r="Y26" s="447"/>
      <c r="Z26" s="447"/>
      <c r="AA26" s="447"/>
      <c r="AB26" s="447"/>
      <c r="AC26" s="447"/>
      <c r="AD26" s="447"/>
      <c r="AE26" s="447"/>
      <c r="AF26" s="447"/>
      <c r="AG26" s="447"/>
      <c r="AH26" s="448"/>
    </row>
    <row r="27" spans="2:34">
      <c r="B27" s="446"/>
      <c r="C27" s="447"/>
      <c r="D27" s="447"/>
      <c r="E27" s="447"/>
      <c r="F27" s="447"/>
      <c r="G27" s="447"/>
      <c r="H27" s="447"/>
      <c r="I27" s="447"/>
      <c r="J27" s="447"/>
      <c r="K27" s="447"/>
      <c r="L27" s="447"/>
      <c r="M27" s="447"/>
      <c r="N27" s="447"/>
      <c r="O27" s="447"/>
      <c r="P27" s="447"/>
      <c r="Q27" s="447"/>
      <c r="R27" s="447"/>
      <c r="S27" s="447"/>
      <c r="T27" s="447"/>
      <c r="U27" s="447"/>
      <c r="V27" s="447"/>
      <c r="W27" s="447"/>
      <c r="X27" s="447"/>
      <c r="Y27" s="447"/>
      <c r="Z27" s="447"/>
      <c r="AA27" s="447"/>
      <c r="AB27" s="447"/>
      <c r="AC27" s="447"/>
      <c r="AD27" s="447"/>
      <c r="AE27" s="447"/>
      <c r="AF27" s="447"/>
      <c r="AG27" s="447"/>
      <c r="AH27" s="448"/>
    </row>
    <row r="28" spans="2:34">
      <c r="B28" s="118"/>
      <c r="P28" s="108"/>
      <c r="Q28" s="108"/>
      <c r="R28" s="106"/>
      <c r="S28" s="106"/>
      <c r="T28" s="112"/>
      <c r="U28" s="106"/>
      <c r="V28" s="113"/>
      <c r="W28" s="106"/>
      <c r="X28" s="48"/>
      <c r="Z28" s="49"/>
      <c r="AA28" s="49"/>
      <c r="AB28" s="49"/>
      <c r="AC28" s="49"/>
      <c r="AD28" s="49"/>
      <c r="AE28" s="49"/>
      <c r="AF28" s="49"/>
      <c r="AG28" s="49"/>
      <c r="AH28" s="72"/>
    </row>
    <row r="29" spans="2:34">
      <c r="B29" s="118"/>
      <c r="D29" s="396" t="s">
        <v>182</v>
      </c>
      <c r="E29" s="396"/>
      <c r="F29" s="396"/>
      <c r="G29" s="396"/>
      <c r="H29" s="396"/>
      <c r="I29" s="396"/>
      <c r="J29" s="396"/>
      <c r="K29" s="396"/>
      <c r="L29" s="396"/>
      <c r="M29" s="396"/>
      <c r="N29" s="396"/>
      <c r="O29" s="396"/>
      <c r="P29" s="396"/>
      <c r="Q29" s="396"/>
      <c r="R29" s="396"/>
      <c r="S29" s="396"/>
      <c r="T29" s="396"/>
      <c r="U29" s="396"/>
      <c r="V29" s="396"/>
      <c r="W29" s="396"/>
      <c r="X29" s="396"/>
      <c r="Y29" s="396"/>
      <c r="Z29" s="396"/>
      <c r="AA29" s="396"/>
      <c r="AB29" s="396"/>
      <c r="AC29" s="396"/>
      <c r="AD29" s="396"/>
      <c r="AE29" s="396"/>
      <c r="AF29" s="396"/>
      <c r="AG29" s="396"/>
      <c r="AH29" s="72"/>
    </row>
    <row r="30" spans="2:34">
      <c r="B30" s="118"/>
      <c r="D30" s="396"/>
      <c r="E30" s="396"/>
      <c r="F30" s="396"/>
      <c r="G30" s="396"/>
      <c r="H30" s="396"/>
      <c r="I30" s="396"/>
      <c r="J30" s="396"/>
      <c r="K30" s="396"/>
      <c r="L30" s="396"/>
      <c r="M30" s="396"/>
      <c r="N30" s="396"/>
      <c r="O30" s="396"/>
      <c r="P30" s="396"/>
      <c r="Q30" s="396"/>
      <c r="R30" s="396"/>
      <c r="S30" s="396"/>
      <c r="T30" s="396"/>
      <c r="U30" s="396"/>
      <c r="V30" s="396"/>
      <c r="W30" s="396"/>
      <c r="X30" s="396"/>
      <c r="Y30" s="396"/>
      <c r="Z30" s="396"/>
      <c r="AA30" s="396"/>
      <c r="AB30" s="396"/>
      <c r="AC30" s="396"/>
      <c r="AD30" s="396"/>
      <c r="AE30" s="396"/>
      <c r="AF30" s="396"/>
      <c r="AG30" s="396"/>
      <c r="AH30" s="72"/>
    </row>
    <row r="31" spans="2:34">
      <c r="B31" s="118"/>
      <c r="D31" s="396"/>
      <c r="E31" s="396"/>
      <c r="F31" s="396"/>
      <c r="G31" s="396"/>
      <c r="H31" s="396"/>
      <c r="I31" s="396"/>
      <c r="J31" s="396"/>
      <c r="K31" s="396"/>
      <c r="L31" s="396"/>
      <c r="M31" s="396"/>
      <c r="N31" s="396"/>
      <c r="O31" s="396"/>
      <c r="P31" s="396"/>
      <c r="Q31" s="396"/>
      <c r="R31" s="396"/>
      <c r="S31" s="396"/>
      <c r="T31" s="396"/>
      <c r="U31" s="396"/>
      <c r="V31" s="396"/>
      <c r="W31" s="396"/>
      <c r="X31" s="396"/>
      <c r="Y31" s="396"/>
      <c r="Z31" s="396"/>
      <c r="AA31" s="396"/>
      <c r="AB31" s="396"/>
      <c r="AC31" s="396"/>
      <c r="AD31" s="396"/>
      <c r="AE31" s="396"/>
      <c r="AF31" s="396"/>
      <c r="AG31" s="396"/>
      <c r="AH31" s="72"/>
    </row>
    <row r="32" spans="2:34">
      <c r="B32" s="118"/>
      <c r="P32" s="108"/>
      <c r="Q32" s="108"/>
      <c r="R32" s="106"/>
      <c r="S32" s="106"/>
      <c r="T32" s="112"/>
      <c r="U32" s="106"/>
      <c r="V32" s="113"/>
      <c r="W32" s="106"/>
      <c r="X32" s="48"/>
      <c r="Z32" s="49"/>
      <c r="AA32" s="49"/>
      <c r="AB32" s="49"/>
      <c r="AC32" s="49"/>
      <c r="AD32" s="49"/>
      <c r="AE32" s="49"/>
      <c r="AF32" s="49"/>
      <c r="AG32" s="49"/>
      <c r="AH32" s="72"/>
    </row>
    <row r="33" spans="2:34">
      <c r="B33" s="118"/>
      <c r="D33" s="386" t="s">
        <v>5</v>
      </c>
      <c r="E33" s="330"/>
      <c r="F33" s="330"/>
      <c r="G33" s="364"/>
      <c r="H33" s="463" t="str">
        <f>IF(入力シート!E34="","",入力シート!E34&amp;"　"&amp;入力シート!F34)</f>
        <v/>
      </c>
      <c r="I33" s="464"/>
      <c r="J33" s="464"/>
      <c r="K33" s="464"/>
      <c r="L33" s="464"/>
      <c r="M33" s="464"/>
      <c r="N33" s="464"/>
      <c r="O33" s="464"/>
      <c r="P33" s="464"/>
      <c r="Q33" s="464"/>
      <c r="R33" s="464"/>
      <c r="S33" s="464"/>
      <c r="T33" s="464"/>
      <c r="U33" s="464"/>
      <c r="V33" s="464"/>
      <c r="W33" s="464"/>
      <c r="X33" s="464"/>
      <c r="Y33" s="464"/>
      <c r="Z33" s="464"/>
      <c r="AA33" s="464"/>
      <c r="AB33" s="464"/>
      <c r="AC33" s="464"/>
      <c r="AD33" s="464"/>
      <c r="AE33" s="464"/>
      <c r="AF33" s="465"/>
      <c r="AH33" s="72"/>
    </row>
    <row r="34" spans="2:34">
      <c r="B34" s="118"/>
      <c r="D34" s="415"/>
      <c r="E34" s="332"/>
      <c r="F34" s="332"/>
      <c r="G34" s="375"/>
      <c r="H34" s="466"/>
      <c r="I34" s="427"/>
      <c r="J34" s="427"/>
      <c r="K34" s="427"/>
      <c r="L34" s="427"/>
      <c r="M34" s="427"/>
      <c r="N34" s="427"/>
      <c r="O34" s="427"/>
      <c r="P34" s="427"/>
      <c r="Q34" s="427"/>
      <c r="R34" s="427"/>
      <c r="S34" s="427"/>
      <c r="T34" s="427"/>
      <c r="U34" s="427"/>
      <c r="V34" s="427"/>
      <c r="W34" s="427"/>
      <c r="X34" s="427"/>
      <c r="Y34" s="427"/>
      <c r="Z34" s="427"/>
      <c r="AA34" s="427"/>
      <c r="AB34" s="427"/>
      <c r="AC34" s="427"/>
      <c r="AD34" s="427"/>
      <c r="AE34" s="427"/>
      <c r="AF34" s="467"/>
      <c r="AH34" s="72"/>
    </row>
    <row r="35" spans="2:34" ht="13.5" customHeight="1">
      <c r="B35" s="118"/>
      <c r="D35" s="386" t="s">
        <v>17</v>
      </c>
      <c r="E35" s="330"/>
      <c r="F35" s="330"/>
      <c r="G35" s="364"/>
      <c r="H35" s="428" t="str">
        <f>IF(入力シート!C34="","",入力シート!C34&amp;" "&amp;入力シート!D34)</f>
        <v/>
      </c>
      <c r="I35" s="429"/>
      <c r="J35" s="429"/>
      <c r="K35" s="429"/>
      <c r="L35" s="429"/>
      <c r="M35" s="429"/>
      <c r="N35" s="429"/>
      <c r="O35" s="429"/>
      <c r="P35" s="429"/>
      <c r="Q35" s="429"/>
      <c r="R35" s="429"/>
      <c r="S35" s="429"/>
      <c r="T35" s="429"/>
      <c r="U35" s="429"/>
      <c r="V35" s="429"/>
      <c r="W35" s="429"/>
      <c r="X35" s="429"/>
      <c r="Y35" s="429"/>
      <c r="Z35" s="429"/>
      <c r="AA35" s="429"/>
      <c r="AB35" s="429"/>
      <c r="AC35" s="429"/>
      <c r="AD35" s="429"/>
      <c r="AE35" s="429"/>
      <c r="AF35" s="430"/>
      <c r="AG35" s="49"/>
      <c r="AH35" s="72"/>
    </row>
    <row r="36" spans="2:34" ht="13.5" customHeight="1">
      <c r="B36" s="118"/>
      <c r="D36" s="416"/>
      <c r="E36" s="328"/>
      <c r="F36" s="328"/>
      <c r="G36" s="357"/>
      <c r="H36" s="431"/>
      <c r="I36" s="432"/>
      <c r="J36" s="432"/>
      <c r="K36" s="432"/>
      <c r="L36" s="432"/>
      <c r="M36" s="432"/>
      <c r="N36" s="432"/>
      <c r="O36" s="432"/>
      <c r="P36" s="432"/>
      <c r="Q36" s="432"/>
      <c r="R36" s="432"/>
      <c r="S36" s="432"/>
      <c r="T36" s="432"/>
      <c r="U36" s="432"/>
      <c r="V36" s="432"/>
      <c r="W36" s="432"/>
      <c r="X36" s="432"/>
      <c r="Y36" s="432"/>
      <c r="Z36" s="432"/>
      <c r="AA36" s="432"/>
      <c r="AB36" s="432"/>
      <c r="AC36" s="432"/>
      <c r="AD36" s="432"/>
      <c r="AE36" s="432"/>
      <c r="AF36" s="433"/>
      <c r="AG36" s="49"/>
      <c r="AH36" s="72"/>
    </row>
    <row r="37" spans="2:34" ht="13.5" customHeight="1">
      <c r="B37" s="118"/>
      <c r="D37" s="415"/>
      <c r="E37" s="332"/>
      <c r="F37" s="332"/>
      <c r="G37" s="375"/>
      <c r="H37" s="434"/>
      <c r="I37" s="435"/>
      <c r="J37" s="435"/>
      <c r="K37" s="435"/>
      <c r="L37" s="435"/>
      <c r="M37" s="435"/>
      <c r="N37" s="435"/>
      <c r="O37" s="435"/>
      <c r="P37" s="435"/>
      <c r="Q37" s="435"/>
      <c r="R37" s="435"/>
      <c r="S37" s="435"/>
      <c r="T37" s="435"/>
      <c r="U37" s="435"/>
      <c r="V37" s="435"/>
      <c r="W37" s="435"/>
      <c r="X37" s="435"/>
      <c r="Y37" s="435"/>
      <c r="Z37" s="435"/>
      <c r="AA37" s="435"/>
      <c r="AB37" s="435"/>
      <c r="AC37" s="435"/>
      <c r="AD37" s="435"/>
      <c r="AE37" s="435"/>
      <c r="AF37" s="436"/>
      <c r="AH37" s="123"/>
    </row>
    <row r="38" spans="2:34">
      <c r="B38" s="130"/>
      <c r="C38" s="109"/>
      <c r="D38" s="416" t="s">
        <v>3</v>
      </c>
      <c r="E38" s="328"/>
      <c r="F38" s="328"/>
      <c r="G38" s="328"/>
      <c r="H38" s="437" t="str">
        <f>IF(入力シート!H34="","",入力シート!H34)</f>
        <v/>
      </c>
      <c r="I38" s="438"/>
      <c r="J38" s="438"/>
      <c r="K38" s="438"/>
      <c r="L38" s="438"/>
      <c r="M38" s="438"/>
      <c r="N38" s="438"/>
      <c r="O38" s="438"/>
      <c r="P38" s="438"/>
      <c r="Q38" s="438"/>
      <c r="R38" s="438"/>
      <c r="S38" s="443"/>
      <c r="T38" s="328" t="s">
        <v>39</v>
      </c>
      <c r="U38" s="328"/>
      <c r="V38" s="328"/>
      <c r="W38" s="357"/>
      <c r="X38" s="437" t="str">
        <f>IF(入力シート!J34="","",入力シート!J34)</f>
        <v/>
      </c>
      <c r="Y38" s="438"/>
      <c r="Z38" s="438"/>
      <c r="AA38" s="438"/>
      <c r="AB38" s="438"/>
      <c r="AC38" s="438"/>
      <c r="AD38" s="438"/>
      <c r="AE38" s="417" t="s">
        <v>170</v>
      </c>
      <c r="AF38" s="419"/>
      <c r="AG38" s="109"/>
      <c r="AH38" s="131"/>
    </row>
    <row r="39" spans="2:34">
      <c r="B39" s="130"/>
      <c r="C39" s="109"/>
      <c r="D39" s="416"/>
      <c r="E39" s="328"/>
      <c r="F39" s="328"/>
      <c r="G39" s="328"/>
      <c r="H39" s="439"/>
      <c r="I39" s="440"/>
      <c r="J39" s="440"/>
      <c r="K39" s="440"/>
      <c r="L39" s="440"/>
      <c r="M39" s="440"/>
      <c r="N39" s="440"/>
      <c r="O39" s="440"/>
      <c r="P39" s="440"/>
      <c r="Q39" s="440"/>
      <c r="R39" s="440"/>
      <c r="S39" s="444"/>
      <c r="T39" s="328"/>
      <c r="U39" s="328"/>
      <c r="V39" s="328"/>
      <c r="W39" s="357"/>
      <c r="X39" s="439"/>
      <c r="Y39" s="440"/>
      <c r="Z39" s="440"/>
      <c r="AA39" s="440"/>
      <c r="AB39" s="440"/>
      <c r="AC39" s="440"/>
      <c r="AD39" s="440"/>
      <c r="AE39" s="420"/>
      <c r="AF39" s="422"/>
      <c r="AG39" s="109"/>
      <c r="AH39" s="131"/>
    </row>
    <row r="40" spans="2:34">
      <c r="B40" s="130"/>
      <c r="C40" s="109"/>
      <c r="D40" s="416"/>
      <c r="E40" s="328"/>
      <c r="F40" s="328"/>
      <c r="G40" s="328"/>
      <c r="H40" s="441"/>
      <c r="I40" s="442"/>
      <c r="J40" s="442"/>
      <c r="K40" s="442"/>
      <c r="L40" s="442"/>
      <c r="M40" s="442"/>
      <c r="N40" s="442"/>
      <c r="O40" s="442"/>
      <c r="P40" s="442"/>
      <c r="Q40" s="442"/>
      <c r="R40" s="442"/>
      <c r="S40" s="445"/>
      <c r="T40" s="332"/>
      <c r="U40" s="332"/>
      <c r="V40" s="332"/>
      <c r="W40" s="375"/>
      <c r="X40" s="441"/>
      <c r="Y40" s="442"/>
      <c r="Z40" s="442"/>
      <c r="AA40" s="442"/>
      <c r="AB40" s="442"/>
      <c r="AC40" s="442"/>
      <c r="AD40" s="442"/>
      <c r="AE40" s="423"/>
      <c r="AF40" s="425"/>
      <c r="AG40" s="109"/>
      <c r="AH40" s="131"/>
    </row>
    <row r="41" spans="2:34">
      <c r="B41" s="130"/>
      <c r="C41" s="109"/>
      <c r="D41" s="417" t="s">
        <v>41</v>
      </c>
      <c r="E41" s="418"/>
      <c r="F41" s="418"/>
      <c r="G41" s="419"/>
      <c r="H41" s="421" t="str">
        <f>IF(入力シート!E36="","",入力シート!E36)</f>
        <v/>
      </c>
      <c r="I41" s="421"/>
      <c r="J41" s="421"/>
      <c r="K41" s="421"/>
      <c r="L41" s="421"/>
      <c r="M41" s="421"/>
      <c r="N41" s="421"/>
      <c r="O41" s="421"/>
      <c r="P41" s="421"/>
      <c r="Q41" s="421"/>
      <c r="R41" s="421"/>
      <c r="S41" s="421"/>
      <c r="T41" s="418"/>
      <c r="U41" s="418"/>
      <c r="V41" s="418"/>
      <c r="W41" s="418"/>
      <c r="X41" s="418"/>
      <c r="Y41" s="418"/>
      <c r="Z41" s="418"/>
      <c r="AA41" s="418"/>
      <c r="AB41" s="418"/>
      <c r="AC41" s="418"/>
      <c r="AD41" s="418"/>
      <c r="AE41" s="421"/>
      <c r="AF41" s="422"/>
      <c r="AG41" s="109"/>
      <c r="AH41" s="131"/>
    </row>
    <row r="42" spans="2:34">
      <c r="B42" s="130"/>
      <c r="C42" s="109"/>
      <c r="D42" s="420"/>
      <c r="E42" s="421"/>
      <c r="F42" s="421"/>
      <c r="G42" s="422"/>
      <c r="H42" s="421"/>
      <c r="I42" s="421"/>
      <c r="J42" s="421"/>
      <c r="K42" s="421"/>
      <c r="L42" s="421"/>
      <c r="M42" s="421"/>
      <c r="N42" s="421"/>
      <c r="O42" s="421"/>
      <c r="P42" s="421"/>
      <c r="Q42" s="421"/>
      <c r="R42" s="421"/>
      <c r="S42" s="421"/>
      <c r="T42" s="421"/>
      <c r="U42" s="421"/>
      <c r="V42" s="421"/>
      <c r="W42" s="421"/>
      <c r="X42" s="421"/>
      <c r="Y42" s="421"/>
      <c r="Z42" s="421"/>
      <c r="AA42" s="421"/>
      <c r="AB42" s="421"/>
      <c r="AC42" s="421"/>
      <c r="AD42" s="421"/>
      <c r="AE42" s="421"/>
      <c r="AF42" s="422"/>
      <c r="AG42" s="109"/>
      <c r="AH42" s="131"/>
    </row>
    <row r="43" spans="2:34">
      <c r="B43" s="130"/>
      <c r="C43" s="109"/>
      <c r="D43" s="420"/>
      <c r="E43" s="421"/>
      <c r="F43" s="421"/>
      <c r="G43" s="422"/>
      <c r="H43" s="421"/>
      <c r="I43" s="421"/>
      <c r="J43" s="421"/>
      <c r="K43" s="421"/>
      <c r="L43" s="421"/>
      <c r="M43" s="421"/>
      <c r="N43" s="421"/>
      <c r="O43" s="421"/>
      <c r="P43" s="421"/>
      <c r="Q43" s="421"/>
      <c r="R43" s="421"/>
      <c r="S43" s="421"/>
      <c r="T43" s="421"/>
      <c r="U43" s="421"/>
      <c r="V43" s="421"/>
      <c r="W43" s="421"/>
      <c r="X43" s="421"/>
      <c r="Y43" s="421"/>
      <c r="Z43" s="421"/>
      <c r="AA43" s="421"/>
      <c r="AB43" s="421"/>
      <c r="AC43" s="421"/>
      <c r="AD43" s="421"/>
      <c r="AE43" s="421"/>
      <c r="AF43" s="422"/>
      <c r="AG43" s="109"/>
      <c r="AH43" s="131"/>
    </row>
    <row r="44" spans="2:34">
      <c r="B44" s="118"/>
      <c r="D44" s="420"/>
      <c r="E44" s="421"/>
      <c r="F44" s="421"/>
      <c r="G44" s="422"/>
      <c r="H44" s="421"/>
      <c r="I44" s="421"/>
      <c r="J44" s="421"/>
      <c r="K44" s="421"/>
      <c r="L44" s="421"/>
      <c r="M44" s="421"/>
      <c r="N44" s="421"/>
      <c r="O44" s="421"/>
      <c r="P44" s="421"/>
      <c r="Q44" s="421"/>
      <c r="R44" s="421"/>
      <c r="S44" s="421"/>
      <c r="T44" s="421"/>
      <c r="U44" s="421"/>
      <c r="V44" s="421"/>
      <c r="W44" s="421"/>
      <c r="X44" s="421"/>
      <c r="Y44" s="421"/>
      <c r="Z44" s="421"/>
      <c r="AA44" s="421"/>
      <c r="AB44" s="421"/>
      <c r="AC44" s="421"/>
      <c r="AD44" s="421"/>
      <c r="AE44" s="421"/>
      <c r="AF44" s="422"/>
      <c r="AH44" s="123"/>
    </row>
    <row r="45" spans="2:34">
      <c r="B45" s="118"/>
      <c r="D45" s="420"/>
      <c r="E45" s="421"/>
      <c r="F45" s="421"/>
      <c r="G45" s="422"/>
      <c r="H45" s="421"/>
      <c r="I45" s="421"/>
      <c r="J45" s="421"/>
      <c r="K45" s="421"/>
      <c r="L45" s="421"/>
      <c r="M45" s="421"/>
      <c r="N45" s="421"/>
      <c r="O45" s="421"/>
      <c r="P45" s="421"/>
      <c r="Q45" s="421"/>
      <c r="R45" s="421"/>
      <c r="S45" s="421"/>
      <c r="T45" s="421"/>
      <c r="U45" s="421"/>
      <c r="V45" s="421"/>
      <c r="W45" s="421"/>
      <c r="X45" s="421"/>
      <c r="Y45" s="421"/>
      <c r="Z45" s="421"/>
      <c r="AA45" s="421"/>
      <c r="AB45" s="421"/>
      <c r="AC45" s="421"/>
      <c r="AD45" s="421"/>
      <c r="AE45" s="421"/>
      <c r="AF45" s="422"/>
      <c r="AH45" s="123"/>
    </row>
    <row r="46" spans="2:34">
      <c r="B46" s="118"/>
      <c r="D46" s="423"/>
      <c r="E46" s="424"/>
      <c r="F46" s="424"/>
      <c r="G46" s="425"/>
      <c r="H46" s="424"/>
      <c r="I46" s="424"/>
      <c r="J46" s="424"/>
      <c r="K46" s="424"/>
      <c r="L46" s="424"/>
      <c r="M46" s="424"/>
      <c r="N46" s="424"/>
      <c r="O46" s="424"/>
      <c r="P46" s="424"/>
      <c r="Q46" s="424"/>
      <c r="R46" s="424"/>
      <c r="S46" s="424"/>
      <c r="T46" s="424"/>
      <c r="U46" s="424"/>
      <c r="V46" s="424"/>
      <c r="W46" s="424"/>
      <c r="X46" s="424"/>
      <c r="Y46" s="424"/>
      <c r="Z46" s="424"/>
      <c r="AA46" s="424"/>
      <c r="AB46" s="424"/>
      <c r="AC46" s="424"/>
      <c r="AD46" s="424"/>
      <c r="AE46" s="424"/>
      <c r="AF46" s="425"/>
      <c r="AH46" s="123"/>
    </row>
    <row r="47" spans="2:34">
      <c r="B47" s="124"/>
      <c r="C47" s="120"/>
      <c r="D47" s="120"/>
      <c r="E47" s="120"/>
      <c r="F47" s="120"/>
      <c r="G47" s="120"/>
      <c r="H47" s="120"/>
      <c r="I47" s="120"/>
      <c r="J47" s="120"/>
      <c r="K47" s="120"/>
      <c r="L47" s="120"/>
      <c r="M47" s="120"/>
      <c r="N47" s="120"/>
      <c r="O47" s="120"/>
      <c r="P47" s="120"/>
      <c r="Q47" s="120"/>
      <c r="R47" s="68"/>
      <c r="S47" s="68"/>
      <c r="T47" s="68"/>
      <c r="U47" s="68"/>
      <c r="V47" s="68"/>
      <c r="W47" s="68"/>
      <c r="X47" s="68"/>
      <c r="Y47" s="120"/>
      <c r="Z47" s="120"/>
      <c r="AA47" s="120"/>
      <c r="AB47" s="120"/>
      <c r="AC47" s="120"/>
      <c r="AD47" s="120"/>
      <c r="AE47" s="120"/>
      <c r="AF47" s="120"/>
      <c r="AG47" s="120"/>
      <c r="AH47" s="121"/>
    </row>
    <row r="49" spans="3:29">
      <c r="C49" s="48" t="s">
        <v>171</v>
      </c>
      <c r="Q49" s="49"/>
      <c r="V49" s="48"/>
      <c r="W49" s="48"/>
      <c r="X49" s="48"/>
      <c r="AA49" s="49"/>
      <c r="AB49" s="49"/>
      <c r="AC49" s="49"/>
    </row>
    <row r="50" spans="3:29">
      <c r="C50" s="122"/>
      <c r="D50" s="70"/>
      <c r="E50" s="70"/>
      <c r="F50" s="70"/>
      <c r="G50" s="70"/>
      <c r="H50" s="70"/>
      <c r="I50" s="70"/>
      <c r="J50" s="70"/>
      <c r="K50" s="70"/>
      <c r="L50" s="70"/>
      <c r="M50" s="70"/>
      <c r="N50" s="70"/>
      <c r="O50" s="70"/>
      <c r="P50" s="64"/>
      <c r="Q50" s="64"/>
      <c r="R50" s="64"/>
      <c r="S50" s="64"/>
      <c r="T50" s="64"/>
      <c r="U50" s="64"/>
      <c r="V50" s="67"/>
      <c r="W50" s="48"/>
      <c r="X50" s="48"/>
    </row>
    <row r="51" spans="3:29">
      <c r="C51" s="118"/>
      <c r="D51" s="48" t="s">
        <v>172</v>
      </c>
      <c r="P51" s="49"/>
      <c r="Q51" s="76"/>
      <c r="U51" s="48"/>
      <c r="V51" s="123"/>
      <c r="W51" s="48"/>
      <c r="X51" s="48" t="s">
        <v>175</v>
      </c>
    </row>
    <row r="52" spans="3:29">
      <c r="C52" s="118"/>
      <c r="F52" s="48" t="s">
        <v>173</v>
      </c>
      <c r="P52" s="49"/>
      <c r="Q52" s="49"/>
      <c r="V52" s="72"/>
      <c r="W52" s="48"/>
      <c r="X52" s="48" t="s">
        <v>176</v>
      </c>
    </row>
    <row r="53" spans="3:29">
      <c r="C53" s="124"/>
      <c r="D53" s="120"/>
      <c r="E53" s="120"/>
      <c r="F53" s="120"/>
      <c r="G53" s="120"/>
      <c r="H53" s="120"/>
      <c r="I53" s="120"/>
      <c r="J53" s="120"/>
      <c r="K53" s="120"/>
      <c r="L53" s="120"/>
      <c r="M53" s="120"/>
      <c r="N53" s="120"/>
      <c r="O53" s="120"/>
      <c r="P53" s="68"/>
      <c r="Q53" s="68"/>
      <c r="R53" s="68"/>
      <c r="S53" s="68"/>
      <c r="T53" s="68"/>
      <c r="U53" s="68"/>
      <c r="V53" s="69"/>
      <c r="W53" s="48"/>
      <c r="X53" s="48"/>
    </row>
    <row r="54" spans="3:29">
      <c r="D54" s="48" t="s">
        <v>174</v>
      </c>
      <c r="Q54" s="49"/>
      <c r="X54" s="48"/>
    </row>
  </sheetData>
  <mergeCells count="26">
    <mergeCell ref="Z5:AA5"/>
    <mergeCell ref="C7:R7"/>
    <mergeCell ref="C8:R8"/>
    <mergeCell ref="C9:R9"/>
    <mergeCell ref="AC9:AG14"/>
    <mergeCell ref="H12:K12"/>
    <mergeCell ref="O12:AA12"/>
    <mergeCell ref="O15:AA15"/>
    <mergeCell ref="L18:AG19"/>
    <mergeCell ref="P21:R21"/>
    <mergeCell ref="T21:AF21"/>
    <mergeCell ref="P23:R23"/>
    <mergeCell ref="T23:AF23"/>
    <mergeCell ref="D41:G46"/>
    <mergeCell ref="H41:AF46"/>
    <mergeCell ref="B25:AH27"/>
    <mergeCell ref="D29:AG31"/>
    <mergeCell ref="D35:G37"/>
    <mergeCell ref="H35:AF37"/>
    <mergeCell ref="H33:AF34"/>
    <mergeCell ref="D33:G34"/>
    <mergeCell ref="D38:G40"/>
    <mergeCell ref="H38:S40"/>
    <mergeCell ref="T38:W40"/>
    <mergeCell ref="X38:AD40"/>
    <mergeCell ref="AE38:AF40"/>
  </mergeCells>
  <phoneticPr fontId="2"/>
  <printOptions horizontalCentered="1" verticalCentered="1"/>
  <pageMargins left="0.23622047244094491" right="0.23622047244094491" top="0.74803149606299213" bottom="0.74803149606299213" header="0.31496062992125984" footer="0.31496062992125984"/>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C042E-8D7B-40C4-BA5B-E353A22F10E4}">
  <sheetPr>
    <tabColor rgb="FFFFFF00"/>
  </sheetPr>
  <dimension ref="B1:AP44"/>
  <sheetViews>
    <sheetView view="pageBreakPreview" topLeftCell="A24" zoomScale="115" zoomScaleNormal="100" zoomScaleSheetLayoutView="115" workbookViewId="0">
      <selection activeCell="O32" sqref="O32"/>
    </sheetView>
  </sheetViews>
  <sheetFormatPr defaultRowHeight="12.75"/>
  <cols>
    <col min="1" max="1" width="9" style="48"/>
    <col min="2" max="42" width="2.625" style="48" customWidth="1"/>
    <col min="43" max="16384" width="9" style="48"/>
  </cols>
  <sheetData>
    <row r="1" spans="2:42">
      <c r="B1" s="186" t="s">
        <v>251</v>
      </c>
    </row>
    <row r="2" spans="2:42">
      <c r="B2" s="186" t="s">
        <v>252</v>
      </c>
    </row>
    <row r="3" spans="2:42">
      <c r="B3" s="468" t="s">
        <v>264</v>
      </c>
      <c r="C3" s="468"/>
      <c r="D3" s="468"/>
      <c r="E3" s="468"/>
      <c r="F3" s="468"/>
      <c r="G3" s="468"/>
      <c r="H3" s="468"/>
      <c r="I3" s="468"/>
      <c r="J3" s="468"/>
      <c r="K3" s="468"/>
      <c r="L3" s="468"/>
      <c r="M3" s="468"/>
      <c r="N3" s="468"/>
      <c r="O3" s="468"/>
      <c r="P3" s="468"/>
      <c r="Q3" s="468"/>
      <c r="R3" s="468"/>
      <c r="S3" s="468"/>
      <c r="T3" s="468"/>
      <c r="U3" s="468"/>
      <c r="V3" s="468"/>
      <c r="W3" s="468"/>
      <c r="X3" s="468"/>
      <c r="Y3" s="468"/>
      <c r="Z3" s="468"/>
      <c r="AA3" s="468"/>
      <c r="AB3" s="468"/>
      <c r="AC3" s="468"/>
      <c r="AD3" s="468"/>
      <c r="AE3" s="468"/>
      <c r="AF3" s="468"/>
      <c r="AG3" s="468"/>
    </row>
    <row r="4" spans="2:42">
      <c r="B4" s="48" t="s">
        <v>185</v>
      </c>
    </row>
    <row r="6" spans="2:42">
      <c r="B6" s="478" t="s">
        <v>186</v>
      </c>
      <c r="C6" s="478"/>
      <c r="D6" s="478"/>
      <c r="E6" s="478"/>
      <c r="F6" s="478"/>
      <c r="G6" s="478"/>
      <c r="H6" s="478"/>
      <c r="I6" s="478"/>
      <c r="J6" s="478"/>
      <c r="K6" s="478"/>
      <c r="L6" s="478"/>
      <c r="M6" s="478"/>
      <c r="N6" s="478"/>
      <c r="O6" s="478"/>
      <c r="P6" s="478"/>
      <c r="Q6" s="478"/>
      <c r="R6" s="478"/>
      <c r="S6" s="478"/>
      <c r="T6" s="478"/>
      <c r="U6" s="478"/>
      <c r="V6" s="478"/>
      <c r="W6" s="478"/>
      <c r="X6" s="478"/>
      <c r="Y6" s="478"/>
      <c r="Z6" s="478"/>
      <c r="AA6" s="478"/>
      <c r="AB6" s="478"/>
      <c r="AC6" s="478"/>
      <c r="AD6" s="478"/>
      <c r="AE6" s="478"/>
      <c r="AF6" s="478"/>
      <c r="AG6" s="478"/>
      <c r="AH6" s="143"/>
      <c r="AI6" s="143"/>
    </row>
    <row r="7" spans="2:42" ht="16.149999999999999">
      <c r="B7" s="477" t="s">
        <v>187</v>
      </c>
      <c r="C7" s="477"/>
      <c r="D7" s="477"/>
      <c r="E7" s="477"/>
      <c r="F7" s="477"/>
      <c r="G7" s="477"/>
      <c r="H7" s="477"/>
      <c r="I7" s="477"/>
      <c r="J7" s="477"/>
      <c r="K7" s="477"/>
      <c r="L7" s="477"/>
      <c r="M7" s="477"/>
      <c r="N7" s="477"/>
      <c r="O7" s="477"/>
      <c r="P7" s="477"/>
      <c r="Q7" s="477"/>
      <c r="R7" s="477"/>
      <c r="S7" s="477"/>
      <c r="T7" s="477"/>
      <c r="U7" s="477"/>
      <c r="V7" s="477"/>
      <c r="W7" s="477"/>
      <c r="X7" s="477"/>
      <c r="Y7" s="477"/>
      <c r="Z7" s="477"/>
      <c r="AA7" s="477"/>
      <c r="AB7" s="477"/>
      <c r="AC7" s="477"/>
      <c r="AD7" s="477"/>
      <c r="AE7" s="477"/>
      <c r="AF7" s="477"/>
      <c r="AG7" s="477"/>
      <c r="AH7" s="142"/>
      <c r="AI7" s="142"/>
      <c r="AJ7" s="141"/>
      <c r="AK7" s="141"/>
    </row>
    <row r="8" spans="2:42" ht="14.25" customHeight="1">
      <c r="B8" s="140"/>
      <c r="C8" s="140"/>
      <c r="D8" s="140"/>
      <c r="E8" s="140"/>
      <c r="F8" s="140"/>
      <c r="G8" s="140"/>
      <c r="H8" s="140"/>
      <c r="I8" s="140"/>
      <c r="J8" s="140"/>
      <c r="K8" s="140"/>
      <c r="L8" s="140"/>
      <c r="M8" s="140"/>
      <c r="N8" s="140"/>
      <c r="O8" s="140"/>
      <c r="P8" s="140"/>
      <c r="Q8" s="140"/>
      <c r="R8" s="140"/>
      <c r="S8" s="140"/>
      <c r="T8" s="140"/>
      <c r="U8" s="140"/>
      <c r="V8" s="140"/>
      <c r="W8" s="140"/>
      <c r="X8" s="140"/>
      <c r="Y8" s="140"/>
      <c r="Z8" s="140"/>
      <c r="AA8" s="140"/>
      <c r="AB8" s="140"/>
      <c r="AC8" s="140"/>
      <c r="AD8" s="140"/>
      <c r="AE8" s="140"/>
      <c r="AF8" s="140"/>
      <c r="AG8" s="140"/>
      <c r="AH8" s="140"/>
      <c r="AI8" s="140"/>
      <c r="AJ8" s="141"/>
    </row>
    <row r="9" spans="2:42">
      <c r="B9" s="471" t="s">
        <v>4</v>
      </c>
      <c r="C9" s="471"/>
      <c r="D9" s="471"/>
      <c r="E9" s="471"/>
      <c r="F9" s="386">
        <f>IF('（様式１）参加申込書（実行委員会）'!F9="","",'（様式１）参加申込書（実行委員会）'!F9)</f>
        <v>0</v>
      </c>
      <c r="G9" s="330"/>
      <c r="H9" s="330"/>
      <c r="I9" s="330"/>
      <c r="J9" s="330"/>
      <c r="K9" s="330"/>
      <c r="L9" s="330"/>
      <c r="M9" s="330"/>
      <c r="N9" s="330"/>
      <c r="O9" s="330"/>
      <c r="P9" s="330"/>
      <c r="Q9" s="364"/>
      <c r="R9" s="469" t="s">
        <v>3</v>
      </c>
      <c r="S9" s="471">
        <f>IF('（様式１）参加申込書（実行委員会）'!AG6="","",'（様式１）参加申込書（実行委員会）'!AG6)</f>
        <v>0</v>
      </c>
      <c r="T9" s="471"/>
      <c r="U9" s="471"/>
      <c r="V9" s="502" t="s">
        <v>140</v>
      </c>
      <c r="W9" s="503"/>
      <c r="X9" s="503"/>
      <c r="Y9" s="504"/>
      <c r="Z9" s="471" t="str">
        <f>IF('（様式１）参加申込書（実行委員会）'!F14="","",'（様式１）参加申込書（実行委員会）'!F14)</f>
        <v>　</v>
      </c>
      <c r="AA9" s="471"/>
      <c r="AB9" s="471"/>
      <c r="AC9" s="471"/>
      <c r="AD9" s="471"/>
      <c r="AE9" s="471"/>
      <c r="AF9" s="471"/>
      <c r="AG9" s="471"/>
    </row>
    <row r="10" spans="2:42">
      <c r="B10" s="471"/>
      <c r="C10" s="471"/>
      <c r="D10" s="471"/>
      <c r="E10" s="471"/>
      <c r="F10" s="415"/>
      <c r="G10" s="332"/>
      <c r="H10" s="332"/>
      <c r="I10" s="332"/>
      <c r="J10" s="332"/>
      <c r="K10" s="332"/>
      <c r="L10" s="332"/>
      <c r="M10" s="332"/>
      <c r="N10" s="332"/>
      <c r="O10" s="332"/>
      <c r="P10" s="332"/>
      <c r="Q10" s="375"/>
      <c r="R10" s="470"/>
      <c r="S10" s="471"/>
      <c r="T10" s="471"/>
      <c r="U10" s="471"/>
      <c r="V10" s="505"/>
      <c r="W10" s="506"/>
      <c r="X10" s="506"/>
      <c r="Y10" s="507"/>
      <c r="Z10" s="471"/>
      <c r="AA10" s="471"/>
      <c r="AB10" s="471"/>
      <c r="AC10" s="471"/>
      <c r="AD10" s="471"/>
      <c r="AE10" s="471"/>
      <c r="AF10" s="471"/>
      <c r="AG10" s="471"/>
    </row>
    <row r="11" spans="2:42">
      <c r="B11" s="496" t="s">
        <v>188</v>
      </c>
      <c r="C11" s="497"/>
      <c r="D11" s="497"/>
      <c r="E11" s="497"/>
      <c r="F11" s="497"/>
      <c r="G11" s="497"/>
      <c r="H11" s="497"/>
      <c r="I11" s="497"/>
      <c r="J11" s="497"/>
      <c r="K11" s="497"/>
      <c r="L11" s="497"/>
      <c r="M11" s="498"/>
      <c r="N11" s="432" t="s">
        <v>190</v>
      </c>
      <c r="O11" s="432"/>
      <c r="P11" s="479" t="s">
        <v>189</v>
      </c>
      <c r="Q11" s="479"/>
      <c r="R11" s="479"/>
      <c r="S11" s="479"/>
      <c r="T11" s="479"/>
      <c r="U11" s="479"/>
      <c r="V11" s="479"/>
      <c r="W11" s="479"/>
      <c r="X11" s="479"/>
      <c r="Y11" s="479"/>
      <c r="Z11" s="479"/>
      <c r="AA11" s="479"/>
      <c r="AB11" s="479" t="s">
        <v>37</v>
      </c>
      <c r="AC11" s="479"/>
      <c r="AD11" s="479"/>
      <c r="AE11" s="479"/>
      <c r="AF11" s="479"/>
      <c r="AG11" s="479"/>
    </row>
    <row r="12" spans="2:42">
      <c r="B12" s="499"/>
      <c r="C12" s="500"/>
      <c r="D12" s="500"/>
      <c r="E12" s="500"/>
      <c r="F12" s="500"/>
      <c r="G12" s="500"/>
      <c r="H12" s="500"/>
      <c r="I12" s="500"/>
      <c r="J12" s="500"/>
      <c r="K12" s="500"/>
      <c r="L12" s="500"/>
      <c r="M12" s="501"/>
      <c r="N12" s="432"/>
      <c r="O12" s="432"/>
      <c r="P12" s="476"/>
      <c r="Q12" s="476"/>
      <c r="R12" s="476"/>
      <c r="S12" s="476"/>
      <c r="T12" s="476"/>
      <c r="U12" s="476"/>
      <c r="V12" s="476"/>
      <c r="W12" s="476"/>
      <c r="X12" s="476"/>
      <c r="Y12" s="476"/>
      <c r="Z12" s="476"/>
      <c r="AA12" s="476"/>
      <c r="AB12" s="476"/>
      <c r="AC12" s="476"/>
      <c r="AD12" s="476"/>
      <c r="AE12" s="476"/>
      <c r="AF12" s="476"/>
      <c r="AG12" s="476"/>
      <c r="AH12" s="65">
        <v>1</v>
      </c>
      <c r="AI12" s="66">
        <v>2</v>
      </c>
      <c r="AJ12" s="66">
        <v>3</v>
      </c>
      <c r="AK12" s="66">
        <v>4</v>
      </c>
      <c r="AL12" s="66">
        <v>5</v>
      </c>
      <c r="AM12" s="66">
        <v>6</v>
      </c>
      <c r="AN12" s="66">
        <v>7</v>
      </c>
      <c r="AO12" s="66">
        <v>8</v>
      </c>
      <c r="AP12" s="94">
        <v>9</v>
      </c>
    </row>
    <row r="13" spans="2:42" ht="20.100000000000001" customHeight="1">
      <c r="B13" s="311" t="s">
        <v>29</v>
      </c>
      <c r="C13" s="312"/>
      <c r="D13" s="312"/>
      <c r="E13" s="487" t="str">
        <f>IF('（様式１）参加申込書（実行委員会）'!Q11="","",'（様式１）参加申込書（実行委員会）'!Q11)</f>
        <v/>
      </c>
      <c r="F13" s="487"/>
      <c r="G13" s="487"/>
      <c r="H13" s="487"/>
      <c r="I13" s="487"/>
      <c r="J13" s="487"/>
      <c r="K13" s="487"/>
      <c r="L13" s="487"/>
      <c r="M13" s="488"/>
      <c r="P13" s="491" t="s">
        <v>29</v>
      </c>
      <c r="Q13" s="491"/>
      <c r="R13" s="491"/>
      <c r="S13" s="484"/>
      <c r="T13" s="484"/>
      <c r="U13" s="484"/>
      <c r="V13" s="484"/>
      <c r="W13" s="484"/>
      <c r="X13" s="484"/>
      <c r="Y13" s="484"/>
      <c r="Z13" s="484"/>
      <c r="AA13" s="484"/>
      <c r="AB13" s="485"/>
      <c r="AC13" s="485"/>
      <c r="AD13" s="485"/>
      <c r="AE13" s="485"/>
      <c r="AF13" s="485"/>
      <c r="AG13" s="485"/>
      <c r="AH13" s="145" t="str">
        <f>MID(AB13,1,1)</f>
        <v/>
      </c>
      <c r="AI13" s="74" t="str">
        <f>MID(AB13,2,1)</f>
        <v/>
      </c>
      <c r="AJ13" s="74" t="str">
        <f>MID(AB13,3,1)</f>
        <v/>
      </c>
      <c r="AK13" s="74" t="str">
        <f>MID(AB13,4,1)</f>
        <v/>
      </c>
      <c r="AL13" s="74" t="str">
        <f>MID(AB13,5,1)</f>
        <v/>
      </c>
      <c r="AM13" s="74" t="str">
        <f>MID(AB13,6,1)</f>
        <v/>
      </c>
      <c r="AN13" s="74" t="str">
        <f>MID(AB13,7,1)</f>
        <v/>
      </c>
      <c r="AO13" s="74" t="str">
        <f>MID(AB13,8,1)</f>
        <v/>
      </c>
      <c r="AP13" s="95" t="str">
        <f>MID(AB13,9,1)</f>
        <v/>
      </c>
    </row>
    <row r="14" spans="2:42" ht="20.100000000000001" customHeight="1">
      <c r="B14" s="494" t="s">
        <v>34</v>
      </c>
      <c r="C14" s="495"/>
      <c r="D14" s="495"/>
      <c r="E14" s="480" t="str">
        <f>IF('（様式１）参加申込書（実行委員会）'!Q13="","",'（様式１）参加申込書（実行委員会）'!Q13)</f>
        <v/>
      </c>
      <c r="F14" s="480"/>
      <c r="G14" s="480"/>
      <c r="H14" s="480"/>
      <c r="I14" s="480"/>
      <c r="J14" s="480"/>
      <c r="K14" s="480"/>
      <c r="L14" s="480"/>
      <c r="M14" s="481"/>
      <c r="P14" s="492" t="s">
        <v>34</v>
      </c>
      <c r="Q14" s="492"/>
      <c r="R14" s="492"/>
      <c r="S14" s="486"/>
      <c r="T14" s="486"/>
      <c r="U14" s="486"/>
      <c r="V14" s="486"/>
      <c r="W14" s="486"/>
      <c r="X14" s="486"/>
      <c r="Y14" s="486"/>
      <c r="Z14" s="486"/>
      <c r="AA14" s="486"/>
      <c r="AB14" s="474"/>
      <c r="AC14" s="474"/>
      <c r="AD14" s="474"/>
      <c r="AE14" s="474"/>
      <c r="AF14" s="474"/>
      <c r="AG14" s="474"/>
      <c r="AH14" s="145" t="str">
        <f t="shared" ref="AH14:AH16" si="0">MID(AB14,1,1)</f>
        <v/>
      </c>
      <c r="AI14" s="74" t="str">
        <f t="shared" ref="AI14:AI16" si="1">MID(AB14,2,1)</f>
        <v/>
      </c>
      <c r="AJ14" s="74" t="str">
        <f t="shared" ref="AJ14:AJ16" si="2">MID(AB14,3,1)</f>
        <v/>
      </c>
      <c r="AK14" s="74" t="str">
        <f t="shared" ref="AK14:AK16" si="3">MID(AB14,4,1)</f>
        <v/>
      </c>
      <c r="AL14" s="74" t="str">
        <f t="shared" ref="AL14:AL16" si="4">MID(AB14,5,1)</f>
        <v/>
      </c>
      <c r="AM14" s="74" t="str">
        <f t="shared" ref="AM14:AM16" si="5">MID(AB14,6,1)</f>
        <v/>
      </c>
      <c r="AN14" s="74" t="str">
        <f t="shared" ref="AN14:AN16" si="6">MID(AB14,7,1)</f>
        <v/>
      </c>
      <c r="AO14" s="74" t="str">
        <f t="shared" ref="AO14:AO16" si="7">MID(AB14,8,1)</f>
        <v/>
      </c>
      <c r="AP14" s="95" t="str">
        <f t="shared" ref="AP14:AP16" si="8">MID(AB14,9,1)</f>
        <v/>
      </c>
    </row>
    <row r="15" spans="2:42" ht="20.100000000000001" customHeight="1">
      <c r="B15" s="494" t="s">
        <v>147</v>
      </c>
      <c r="C15" s="495"/>
      <c r="D15" s="495"/>
      <c r="E15" s="480" t="str">
        <f>IF('（様式１）参加申込書（実行委員会）'!Q15="","",'（様式１）参加申込書（実行委員会）'!Q15)</f>
        <v/>
      </c>
      <c r="F15" s="480"/>
      <c r="G15" s="480"/>
      <c r="H15" s="480"/>
      <c r="I15" s="480"/>
      <c r="J15" s="480"/>
      <c r="K15" s="480"/>
      <c r="L15" s="480"/>
      <c r="M15" s="481"/>
      <c r="P15" s="492" t="s">
        <v>147</v>
      </c>
      <c r="Q15" s="492"/>
      <c r="R15" s="492"/>
      <c r="S15" s="486"/>
      <c r="T15" s="486"/>
      <c r="U15" s="486"/>
      <c r="V15" s="486"/>
      <c r="W15" s="486"/>
      <c r="X15" s="486"/>
      <c r="Y15" s="486"/>
      <c r="Z15" s="486"/>
      <c r="AA15" s="486"/>
      <c r="AB15" s="474"/>
      <c r="AC15" s="474"/>
      <c r="AD15" s="474"/>
      <c r="AE15" s="474"/>
      <c r="AF15" s="474"/>
      <c r="AG15" s="474"/>
      <c r="AH15" s="145" t="str">
        <f t="shared" si="0"/>
        <v/>
      </c>
      <c r="AI15" s="74" t="str">
        <f t="shared" si="1"/>
        <v/>
      </c>
      <c r="AJ15" s="74" t="str">
        <f t="shared" si="2"/>
        <v/>
      </c>
      <c r="AK15" s="74" t="str">
        <f t="shared" si="3"/>
        <v/>
      </c>
      <c r="AL15" s="74" t="str">
        <f t="shared" si="4"/>
        <v/>
      </c>
      <c r="AM15" s="74" t="str">
        <f t="shared" si="5"/>
        <v/>
      </c>
      <c r="AN15" s="74" t="str">
        <f t="shared" si="6"/>
        <v/>
      </c>
      <c r="AO15" s="74" t="str">
        <f t="shared" si="7"/>
        <v/>
      </c>
      <c r="AP15" s="95" t="str">
        <f t="shared" si="8"/>
        <v/>
      </c>
    </row>
    <row r="16" spans="2:42" ht="20.100000000000001" customHeight="1">
      <c r="B16" s="308" t="s">
        <v>38</v>
      </c>
      <c r="C16" s="309"/>
      <c r="D16" s="309"/>
      <c r="E16" s="482" t="str">
        <f>IF('（様式１）参加申込書（実行委員会）'!Q17="","",'（様式１）参加申込書（実行委員会）'!Q17)</f>
        <v/>
      </c>
      <c r="F16" s="482"/>
      <c r="G16" s="482"/>
      <c r="H16" s="482"/>
      <c r="I16" s="482"/>
      <c r="J16" s="482"/>
      <c r="K16" s="482"/>
      <c r="L16" s="482"/>
      <c r="M16" s="483"/>
      <c r="P16" s="493" t="s">
        <v>38</v>
      </c>
      <c r="Q16" s="493"/>
      <c r="R16" s="493"/>
      <c r="S16" s="489"/>
      <c r="T16" s="489"/>
      <c r="U16" s="489"/>
      <c r="V16" s="489"/>
      <c r="W16" s="489"/>
      <c r="X16" s="489"/>
      <c r="Y16" s="489"/>
      <c r="Z16" s="489"/>
      <c r="AA16" s="489"/>
      <c r="AB16" s="476"/>
      <c r="AC16" s="476"/>
      <c r="AD16" s="476"/>
      <c r="AE16" s="476"/>
      <c r="AF16" s="476"/>
      <c r="AG16" s="476"/>
      <c r="AH16" s="145" t="str">
        <f t="shared" si="0"/>
        <v/>
      </c>
      <c r="AI16" s="74" t="str">
        <f t="shared" si="1"/>
        <v/>
      </c>
      <c r="AJ16" s="74" t="str">
        <f t="shared" si="2"/>
        <v/>
      </c>
      <c r="AK16" s="74" t="str">
        <f t="shared" si="3"/>
        <v/>
      </c>
      <c r="AL16" s="74" t="str">
        <f t="shared" si="4"/>
        <v/>
      </c>
      <c r="AM16" s="74" t="str">
        <f t="shared" si="5"/>
        <v/>
      </c>
      <c r="AN16" s="74" t="str">
        <f t="shared" si="6"/>
        <v/>
      </c>
      <c r="AO16" s="74" t="str">
        <f t="shared" si="7"/>
        <v/>
      </c>
      <c r="AP16" s="95" t="str">
        <f t="shared" si="8"/>
        <v/>
      </c>
    </row>
    <row r="17" spans="2:42">
      <c r="B17" s="490" t="s">
        <v>15</v>
      </c>
      <c r="C17" s="490"/>
      <c r="D17" s="490" t="s">
        <v>17</v>
      </c>
      <c r="E17" s="490"/>
      <c r="F17" s="490"/>
      <c r="G17" s="490"/>
      <c r="H17" s="490"/>
      <c r="I17" s="490"/>
      <c r="J17" s="490" t="s">
        <v>47</v>
      </c>
      <c r="K17" s="490"/>
      <c r="L17" s="490" t="s">
        <v>51</v>
      </c>
      <c r="M17" s="490"/>
      <c r="P17" s="490" t="s">
        <v>15</v>
      </c>
      <c r="Q17" s="490"/>
      <c r="R17" s="490" t="s">
        <v>17</v>
      </c>
      <c r="S17" s="490"/>
      <c r="T17" s="490"/>
      <c r="U17" s="490"/>
      <c r="V17" s="490"/>
      <c r="W17" s="490"/>
      <c r="X17" s="490" t="s">
        <v>47</v>
      </c>
      <c r="Y17" s="490"/>
      <c r="Z17" s="490" t="s">
        <v>51</v>
      </c>
      <c r="AA17" s="490"/>
      <c r="AB17" s="490" t="s">
        <v>53</v>
      </c>
      <c r="AC17" s="490"/>
      <c r="AD17" s="490"/>
      <c r="AE17" s="490"/>
      <c r="AF17" s="490"/>
      <c r="AG17" s="490"/>
      <c r="AH17" s="65">
        <v>1</v>
      </c>
      <c r="AI17" s="66">
        <v>2</v>
      </c>
      <c r="AJ17" s="66">
        <v>3</v>
      </c>
      <c r="AK17" s="66">
        <v>4</v>
      </c>
      <c r="AL17" s="66">
        <v>5</v>
      </c>
      <c r="AM17" s="66">
        <v>6</v>
      </c>
      <c r="AN17" s="66">
        <v>7</v>
      </c>
      <c r="AO17" s="66">
        <v>8</v>
      </c>
      <c r="AP17" s="94">
        <v>9</v>
      </c>
    </row>
    <row r="18" spans="2:42" ht="20.100000000000001" customHeight="1">
      <c r="B18" s="479" t="str">
        <f>IF('（様式１）参加申込書（実行委員会）'!B23="","",'（様式１）参加申込書（実行委員会）'!B23)</f>
        <v/>
      </c>
      <c r="C18" s="479"/>
      <c r="D18" s="479" t="str">
        <f>IF('（様式１）参加申込書（実行委員会）'!D23="","",'（様式１）参加申込書（実行委員会）'!D23)</f>
        <v/>
      </c>
      <c r="E18" s="479"/>
      <c r="F18" s="479"/>
      <c r="G18" s="479"/>
      <c r="H18" s="479"/>
      <c r="I18" s="479"/>
      <c r="J18" s="479" t="str">
        <f>IF('（様式１）参加申込書（実行委員会）'!N23="","",'（様式１）参加申込書（実行委員会）'!N23)</f>
        <v/>
      </c>
      <c r="K18" s="479"/>
      <c r="L18" s="479" t="str">
        <f>IF('（様式１）参加申込書（実行委員会）'!X23="","",'（様式１）参加申込書（実行委員会）'!X23)</f>
        <v/>
      </c>
      <c r="M18" s="479"/>
      <c r="P18" s="479"/>
      <c r="Q18" s="479"/>
      <c r="R18" s="479"/>
      <c r="S18" s="479"/>
      <c r="T18" s="479"/>
      <c r="U18" s="479"/>
      <c r="V18" s="479"/>
      <c r="W18" s="479"/>
      <c r="X18" s="479"/>
      <c r="Y18" s="479"/>
      <c r="Z18" s="479"/>
      <c r="AA18" s="479"/>
      <c r="AB18" s="479"/>
      <c r="AC18" s="479"/>
      <c r="AD18" s="479"/>
      <c r="AE18" s="479"/>
      <c r="AF18" s="479"/>
      <c r="AG18" s="479"/>
      <c r="AH18" s="145" t="str">
        <f>MID(AB18,1,1)</f>
        <v/>
      </c>
      <c r="AI18" s="74" t="str">
        <f t="shared" ref="AI18:AI32" si="9">MID(AB18,2,1)</f>
        <v/>
      </c>
      <c r="AJ18" s="74" t="str">
        <f t="shared" ref="AJ18:AJ32" si="10">MID(AB18,3,1)</f>
        <v/>
      </c>
      <c r="AK18" s="74" t="str">
        <f t="shared" ref="AK18:AK32" si="11">MID(AB18,4,1)</f>
        <v/>
      </c>
      <c r="AL18" s="74" t="str">
        <f t="shared" ref="AL18:AL32" si="12">MID(AB18,5,1)</f>
        <v/>
      </c>
      <c r="AM18" s="74" t="str">
        <f t="shared" ref="AM18:AM32" si="13">MID(AB18,6,1)</f>
        <v/>
      </c>
      <c r="AN18" s="74" t="str">
        <f t="shared" ref="AN18:AN32" si="14">MID(AB18,7,1)</f>
        <v/>
      </c>
      <c r="AO18" s="74" t="str">
        <f t="shared" ref="AO18:AO32" si="15">MID(AB18,8,1)</f>
        <v/>
      </c>
      <c r="AP18" s="95" t="str">
        <f t="shared" ref="AP18:AP32" si="16">MID(AB18,9,1)</f>
        <v/>
      </c>
    </row>
    <row r="19" spans="2:42" ht="20.100000000000001" customHeight="1">
      <c r="B19" s="474" t="str">
        <f>IF('（様式１）参加申込書（実行委員会）'!B24="","",'（様式１）参加申込書（実行委員会）'!B24)</f>
        <v/>
      </c>
      <c r="C19" s="474"/>
      <c r="D19" s="474" t="str">
        <f>IF('（様式１）参加申込書（実行委員会）'!D24="","",'（様式１）参加申込書（実行委員会）'!D24)</f>
        <v/>
      </c>
      <c r="E19" s="474"/>
      <c r="F19" s="474"/>
      <c r="G19" s="474"/>
      <c r="H19" s="474"/>
      <c r="I19" s="474"/>
      <c r="J19" s="474" t="str">
        <f>IF('（様式１）参加申込書（実行委員会）'!N24="","",'（様式１）参加申込書（実行委員会）'!N24)</f>
        <v/>
      </c>
      <c r="K19" s="474"/>
      <c r="L19" s="474" t="str">
        <f>IF('（様式１）参加申込書（実行委員会）'!X24="","",'（様式１）参加申込書（実行委員会）'!X24)</f>
        <v/>
      </c>
      <c r="M19" s="474"/>
      <c r="P19" s="474"/>
      <c r="Q19" s="474"/>
      <c r="R19" s="474"/>
      <c r="S19" s="474"/>
      <c r="T19" s="474"/>
      <c r="U19" s="474"/>
      <c r="V19" s="474"/>
      <c r="W19" s="474"/>
      <c r="X19" s="474"/>
      <c r="Y19" s="474"/>
      <c r="Z19" s="474"/>
      <c r="AA19" s="474"/>
      <c r="AB19" s="474"/>
      <c r="AC19" s="474"/>
      <c r="AD19" s="474"/>
      <c r="AE19" s="474"/>
      <c r="AF19" s="474"/>
      <c r="AG19" s="474"/>
      <c r="AH19" s="145" t="str">
        <f t="shared" ref="AH19:AH32" si="17">MID(AB19,1,1)</f>
        <v/>
      </c>
      <c r="AI19" s="74" t="str">
        <f t="shared" si="9"/>
        <v/>
      </c>
      <c r="AJ19" s="74" t="str">
        <f t="shared" si="10"/>
        <v/>
      </c>
      <c r="AK19" s="74" t="str">
        <f t="shared" si="11"/>
        <v/>
      </c>
      <c r="AL19" s="74" t="str">
        <f t="shared" si="12"/>
        <v/>
      </c>
      <c r="AM19" s="74" t="str">
        <f t="shared" si="13"/>
        <v/>
      </c>
      <c r="AN19" s="74" t="str">
        <f t="shared" si="14"/>
        <v/>
      </c>
      <c r="AO19" s="74" t="str">
        <f t="shared" si="15"/>
        <v/>
      </c>
      <c r="AP19" s="95" t="str">
        <f t="shared" si="16"/>
        <v/>
      </c>
    </row>
    <row r="20" spans="2:42" ht="20.100000000000001" customHeight="1">
      <c r="B20" s="474" t="str">
        <f>IF('（様式１）参加申込書（実行委員会）'!B25="","",'（様式１）参加申込書（実行委員会）'!B25)</f>
        <v/>
      </c>
      <c r="C20" s="474"/>
      <c r="D20" s="474" t="str">
        <f>IF('（様式１）参加申込書（実行委員会）'!D25="","",'（様式１）参加申込書（実行委員会）'!D25)</f>
        <v/>
      </c>
      <c r="E20" s="474"/>
      <c r="F20" s="474"/>
      <c r="G20" s="474"/>
      <c r="H20" s="474"/>
      <c r="I20" s="474"/>
      <c r="J20" s="474" t="str">
        <f>IF('（様式１）参加申込書（実行委員会）'!N25="","",'（様式１）参加申込書（実行委員会）'!N25)</f>
        <v/>
      </c>
      <c r="K20" s="474"/>
      <c r="L20" s="474" t="str">
        <f>IF('（様式１）参加申込書（実行委員会）'!X25="","",'（様式１）参加申込書（実行委員会）'!X25)</f>
        <v/>
      </c>
      <c r="M20" s="474"/>
      <c r="P20" s="474"/>
      <c r="Q20" s="474"/>
      <c r="R20" s="474"/>
      <c r="S20" s="474"/>
      <c r="T20" s="474"/>
      <c r="U20" s="474"/>
      <c r="V20" s="474"/>
      <c r="W20" s="474"/>
      <c r="X20" s="474"/>
      <c r="Y20" s="474"/>
      <c r="Z20" s="474"/>
      <c r="AA20" s="474"/>
      <c r="AB20" s="474"/>
      <c r="AC20" s="474"/>
      <c r="AD20" s="474"/>
      <c r="AE20" s="474"/>
      <c r="AF20" s="474"/>
      <c r="AG20" s="474"/>
      <c r="AH20" s="145" t="str">
        <f t="shared" si="17"/>
        <v/>
      </c>
      <c r="AI20" s="74" t="str">
        <f t="shared" si="9"/>
        <v/>
      </c>
      <c r="AJ20" s="74" t="str">
        <f t="shared" si="10"/>
        <v/>
      </c>
      <c r="AK20" s="74" t="str">
        <f t="shared" si="11"/>
        <v/>
      </c>
      <c r="AL20" s="74" t="str">
        <f t="shared" si="12"/>
        <v/>
      </c>
      <c r="AM20" s="74" t="str">
        <f t="shared" si="13"/>
        <v/>
      </c>
      <c r="AN20" s="74" t="str">
        <f t="shared" si="14"/>
        <v/>
      </c>
      <c r="AO20" s="74" t="str">
        <f t="shared" si="15"/>
        <v/>
      </c>
      <c r="AP20" s="95" t="str">
        <f t="shared" si="16"/>
        <v/>
      </c>
    </row>
    <row r="21" spans="2:42" ht="20.100000000000001" customHeight="1">
      <c r="B21" s="474" t="str">
        <f>IF('（様式１）参加申込書（実行委員会）'!B26="","",'（様式１）参加申込書（実行委員会）'!B26)</f>
        <v/>
      </c>
      <c r="C21" s="474"/>
      <c r="D21" s="474" t="str">
        <f>IF('（様式１）参加申込書（実行委員会）'!D26="","",'（様式１）参加申込書（実行委員会）'!D26)</f>
        <v/>
      </c>
      <c r="E21" s="474"/>
      <c r="F21" s="474"/>
      <c r="G21" s="474"/>
      <c r="H21" s="474"/>
      <c r="I21" s="474"/>
      <c r="J21" s="474" t="str">
        <f>IF('（様式１）参加申込書（実行委員会）'!N26="","",'（様式１）参加申込書（実行委員会）'!N26)</f>
        <v/>
      </c>
      <c r="K21" s="474"/>
      <c r="L21" s="474" t="str">
        <f>IF('（様式１）参加申込書（実行委員会）'!X26="","",'（様式１）参加申込書（実行委員会）'!X26)</f>
        <v/>
      </c>
      <c r="M21" s="474"/>
      <c r="P21" s="474"/>
      <c r="Q21" s="474"/>
      <c r="R21" s="474"/>
      <c r="S21" s="474"/>
      <c r="T21" s="474"/>
      <c r="U21" s="474"/>
      <c r="V21" s="474"/>
      <c r="W21" s="474"/>
      <c r="X21" s="474"/>
      <c r="Y21" s="474"/>
      <c r="Z21" s="474"/>
      <c r="AA21" s="474"/>
      <c r="AB21" s="474"/>
      <c r="AC21" s="474"/>
      <c r="AD21" s="474"/>
      <c r="AE21" s="474"/>
      <c r="AF21" s="474"/>
      <c r="AG21" s="474"/>
      <c r="AH21" s="145" t="str">
        <f t="shared" si="17"/>
        <v/>
      </c>
      <c r="AI21" s="74" t="str">
        <f t="shared" si="9"/>
        <v/>
      </c>
      <c r="AJ21" s="74" t="str">
        <f t="shared" si="10"/>
        <v/>
      </c>
      <c r="AK21" s="74" t="str">
        <f t="shared" si="11"/>
        <v/>
      </c>
      <c r="AL21" s="74" t="str">
        <f t="shared" si="12"/>
        <v/>
      </c>
      <c r="AM21" s="74" t="str">
        <f t="shared" si="13"/>
        <v/>
      </c>
      <c r="AN21" s="74" t="str">
        <f t="shared" si="14"/>
        <v/>
      </c>
      <c r="AO21" s="74" t="str">
        <f t="shared" si="15"/>
        <v/>
      </c>
      <c r="AP21" s="95" t="str">
        <f t="shared" si="16"/>
        <v/>
      </c>
    </row>
    <row r="22" spans="2:42" ht="20.100000000000001" customHeight="1">
      <c r="B22" s="474" t="str">
        <f>IF('（様式１）参加申込書（実行委員会）'!B27="","",'（様式１）参加申込書（実行委員会）'!B27)</f>
        <v/>
      </c>
      <c r="C22" s="474"/>
      <c r="D22" s="474" t="str">
        <f>IF('（様式１）参加申込書（実行委員会）'!D27="","",'（様式１）参加申込書（実行委員会）'!D27)</f>
        <v/>
      </c>
      <c r="E22" s="474"/>
      <c r="F22" s="474"/>
      <c r="G22" s="474"/>
      <c r="H22" s="474"/>
      <c r="I22" s="474"/>
      <c r="J22" s="474" t="str">
        <f>IF('（様式１）参加申込書（実行委員会）'!N27="","",'（様式１）参加申込書（実行委員会）'!N27)</f>
        <v/>
      </c>
      <c r="K22" s="474"/>
      <c r="L22" s="474" t="str">
        <f>IF('（様式１）参加申込書（実行委員会）'!X27="","",'（様式１）参加申込書（実行委員会）'!X27)</f>
        <v/>
      </c>
      <c r="M22" s="474"/>
      <c r="P22" s="474"/>
      <c r="Q22" s="474"/>
      <c r="R22" s="474"/>
      <c r="S22" s="474"/>
      <c r="T22" s="474"/>
      <c r="U22" s="474"/>
      <c r="V22" s="474"/>
      <c r="W22" s="474"/>
      <c r="X22" s="474"/>
      <c r="Y22" s="474"/>
      <c r="Z22" s="474"/>
      <c r="AA22" s="474"/>
      <c r="AB22" s="474"/>
      <c r="AC22" s="474"/>
      <c r="AD22" s="474"/>
      <c r="AE22" s="474"/>
      <c r="AF22" s="474"/>
      <c r="AG22" s="474"/>
      <c r="AH22" s="145" t="str">
        <f t="shared" si="17"/>
        <v/>
      </c>
      <c r="AI22" s="74" t="str">
        <f t="shared" si="9"/>
        <v/>
      </c>
      <c r="AJ22" s="74" t="str">
        <f t="shared" si="10"/>
        <v/>
      </c>
      <c r="AK22" s="74" t="str">
        <f t="shared" si="11"/>
        <v/>
      </c>
      <c r="AL22" s="74" t="str">
        <f t="shared" si="12"/>
        <v/>
      </c>
      <c r="AM22" s="74" t="str">
        <f t="shared" si="13"/>
        <v/>
      </c>
      <c r="AN22" s="74" t="str">
        <f t="shared" si="14"/>
        <v/>
      </c>
      <c r="AO22" s="74" t="str">
        <f t="shared" si="15"/>
        <v/>
      </c>
      <c r="AP22" s="95" t="str">
        <f t="shared" si="16"/>
        <v/>
      </c>
    </row>
    <row r="23" spans="2:42" ht="20.100000000000001" customHeight="1">
      <c r="B23" s="474" t="str">
        <f>IF('（様式１）参加申込書（実行委員会）'!B28="","",'（様式１）参加申込書（実行委員会）'!B28)</f>
        <v/>
      </c>
      <c r="C23" s="474"/>
      <c r="D23" s="474" t="str">
        <f>IF('（様式１）参加申込書（実行委員会）'!D28="","",'（様式１）参加申込書（実行委員会）'!D28)</f>
        <v/>
      </c>
      <c r="E23" s="474"/>
      <c r="F23" s="474"/>
      <c r="G23" s="474"/>
      <c r="H23" s="474"/>
      <c r="I23" s="474"/>
      <c r="J23" s="474" t="str">
        <f>IF('（様式１）参加申込書（実行委員会）'!N28="","",'（様式１）参加申込書（実行委員会）'!N28)</f>
        <v/>
      </c>
      <c r="K23" s="474"/>
      <c r="L23" s="474" t="str">
        <f>IF('（様式１）参加申込書（実行委員会）'!X28="","",'（様式１）参加申込書（実行委員会）'!X28)</f>
        <v/>
      </c>
      <c r="M23" s="474"/>
      <c r="P23" s="474"/>
      <c r="Q23" s="474"/>
      <c r="R23" s="474"/>
      <c r="S23" s="474"/>
      <c r="T23" s="474"/>
      <c r="U23" s="474"/>
      <c r="V23" s="474"/>
      <c r="W23" s="474"/>
      <c r="X23" s="474"/>
      <c r="Y23" s="474"/>
      <c r="Z23" s="474"/>
      <c r="AA23" s="474"/>
      <c r="AB23" s="474"/>
      <c r="AC23" s="474"/>
      <c r="AD23" s="474"/>
      <c r="AE23" s="474"/>
      <c r="AF23" s="474"/>
      <c r="AG23" s="474"/>
      <c r="AH23" s="145" t="str">
        <f t="shared" si="17"/>
        <v/>
      </c>
      <c r="AI23" s="74" t="str">
        <f t="shared" si="9"/>
        <v/>
      </c>
      <c r="AJ23" s="74" t="str">
        <f t="shared" si="10"/>
        <v/>
      </c>
      <c r="AK23" s="74" t="str">
        <f t="shared" si="11"/>
        <v/>
      </c>
      <c r="AL23" s="74" t="str">
        <f t="shared" si="12"/>
        <v/>
      </c>
      <c r="AM23" s="74" t="str">
        <f t="shared" si="13"/>
        <v/>
      </c>
      <c r="AN23" s="74" t="str">
        <f t="shared" si="14"/>
        <v/>
      </c>
      <c r="AO23" s="74" t="str">
        <f t="shared" si="15"/>
        <v/>
      </c>
      <c r="AP23" s="95" t="str">
        <f t="shared" si="16"/>
        <v/>
      </c>
    </row>
    <row r="24" spans="2:42" ht="20.100000000000001" customHeight="1">
      <c r="B24" s="474" t="str">
        <f>IF('（様式１）参加申込書（実行委員会）'!B29="","",'（様式１）参加申込書（実行委員会）'!B29)</f>
        <v/>
      </c>
      <c r="C24" s="474"/>
      <c r="D24" s="474" t="str">
        <f>IF('（様式１）参加申込書（実行委員会）'!D29="","",'（様式１）参加申込書（実行委員会）'!D29)</f>
        <v/>
      </c>
      <c r="E24" s="474"/>
      <c r="F24" s="474"/>
      <c r="G24" s="474"/>
      <c r="H24" s="474"/>
      <c r="I24" s="474"/>
      <c r="J24" s="474" t="str">
        <f>IF('（様式１）参加申込書（実行委員会）'!N29="","",'（様式１）参加申込書（実行委員会）'!N29)</f>
        <v/>
      </c>
      <c r="K24" s="474"/>
      <c r="L24" s="474" t="str">
        <f>IF('（様式１）参加申込書（実行委員会）'!X29="","",'（様式１）参加申込書（実行委員会）'!X29)</f>
        <v/>
      </c>
      <c r="M24" s="474"/>
      <c r="P24" s="474"/>
      <c r="Q24" s="474"/>
      <c r="R24" s="474"/>
      <c r="S24" s="474"/>
      <c r="T24" s="474"/>
      <c r="U24" s="474"/>
      <c r="V24" s="474"/>
      <c r="W24" s="474"/>
      <c r="X24" s="474"/>
      <c r="Y24" s="474"/>
      <c r="Z24" s="474"/>
      <c r="AA24" s="474"/>
      <c r="AB24" s="474"/>
      <c r="AC24" s="474"/>
      <c r="AD24" s="474"/>
      <c r="AE24" s="474"/>
      <c r="AF24" s="474"/>
      <c r="AG24" s="474"/>
      <c r="AH24" s="145" t="str">
        <f t="shared" si="17"/>
        <v/>
      </c>
      <c r="AI24" s="74" t="str">
        <f t="shared" si="9"/>
        <v/>
      </c>
      <c r="AJ24" s="74" t="str">
        <f t="shared" si="10"/>
        <v/>
      </c>
      <c r="AK24" s="74" t="str">
        <f t="shared" si="11"/>
        <v/>
      </c>
      <c r="AL24" s="74" t="str">
        <f t="shared" si="12"/>
        <v/>
      </c>
      <c r="AM24" s="74" t="str">
        <f t="shared" si="13"/>
        <v/>
      </c>
      <c r="AN24" s="74" t="str">
        <f t="shared" si="14"/>
        <v/>
      </c>
      <c r="AO24" s="74" t="str">
        <f t="shared" si="15"/>
        <v/>
      </c>
      <c r="AP24" s="95" t="str">
        <f t="shared" si="16"/>
        <v/>
      </c>
    </row>
    <row r="25" spans="2:42" ht="20.100000000000001" customHeight="1">
      <c r="B25" s="474" t="str">
        <f>IF('（様式１）参加申込書（実行委員会）'!B30="","",'（様式１）参加申込書（実行委員会）'!B30)</f>
        <v/>
      </c>
      <c r="C25" s="474"/>
      <c r="D25" s="474" t="str">
        <f>IF('（様式１）参加申込書（実行委員会）'!D30="","",'（様式１）参加申込書（実行委員会）'!D30)</f>
        <v/>
      </c>
      <c r="E25" s="474"/>
      <c r="F25" s="474"/>
      <c r="G25" s="474"/>
      <c r="H25" s="474"/>
      <c r="I25" s="474"/>
      <c r="J25" s="474" t="str">
        <f>IF('（様式１）参加申込書（実行委員会）'!N30="","",'（様式１）参加申込書（実行委員会）'!N30)</f>
        <v/>
      </c>
      <c r="K25" s="474"/>
      <c r="L25" s="474" t="str">
        <f>IF('（様式１）参加申込書（実行委員会）'!X30="","",'（様式１）参加申込書（実行委員会）'!X30)</f>
        <v/>
      </c>
      <c r="M25" s="474"/>
      <c r="P25" s="474"/>
      <c r="Q25" s="474"/>
      <c r="R25" s="474"/>
      <c r="S25" s="474"/>
      <c r="T25" s="474"/>
      <c r="U25" s="474"/>
      <c r="V25" s="474"/>
      <c r="W25" s="474"/>
      <c r="X25" s="474"/>
      <c r="Y25" s="474"/>
      <c r="Z25" s="474"/>
      <c r="AA25" s="474"/>
      <c r="AB25" s="474"/>
      <c r="AC25" s="474"/>
      <c r="AD25" s="474"/>
      <c r="AE25" s="474"/>
      <c r="AF25" s="474"/>
      <c r="AG25" s="474"/>
      <c r="AH25" s="145" t="str">
        <f t="shared" si="17"/>
        <v/>
      </c>
      <c r="AI25" s="74" t="str">
        <f t="shared" si="9"/>
        <v/>
      </c>
      <c r="AJ25" s="74" t="str">
        <f t="shared" si="10"/>
        <v/>
      </c>
      <c r="AK25" s="74" t="str">
        <f t="shared" si="11"/>
        <v/>
      </c>
      <c r="AL25" s="74" t="str">
        <f t="shared" si="12"/>
        <v/>
      </c>
      <c r="AM25" s="74" t="str">
        <f t="shared" si="13"/>
        <v/>
      </c>
      <c r="AN25" s="74" t="str">
        <f t="shared" si="14"/>
        <v/>
      </c>
      <c r="AO25" s="74" t="str">
        <f t="shared" si="15"/>
        <v/>
      </c>
      <c r="AP25" s="95" t="str">
        <f t="shared" si="16"/>
        <v/>
      </c>
    </row>
    <row r="26" spans="2:42" ht="20.100000000000001" customHeight="1">
      <c r="B26" s="474" t="str">
        <f>IF('（様式１）参加申込書（実行委員会）'!B31="","",'（様式１）参加申込書（実行委員会）'!B31)</f>
        <v/>
      </c>
      <c r="C26" s="474"/>
      <c r="D26" s="474" t="str">
        <f>IF('（様式１）参加申込書（実行委員会）'!D31="","",'（様式１）参加申込書（実行委員会）'!D31)</f>
        <v/>
      </c>
      <c r="E26" s="474"/>
      <c r="F26" s="474"/>
      <c r="G26" s="474"/>
      <c r="H26" s="474"/>
      <c r="I26" s="474"/>
      <c r="J26" s="474" t="str">
        <f>IF('（様式１）参加申込書（実行委員会）'!N31="","",'（様式１）参加申込書（実行委員会）'!N31)</f>
        <v/>
      </c>
      <c r="K26" s="474"/>
      <c r="L26" s="474" t="str">
        <f>IF('（様式１）参加申込書（実行委員会）'!X31="","",'（様式１）参加申込書（実行委員会）'!X31)</f>
        <v/>
      </c>
      <c r="M26" s="474"/>
      <c r="P26" s="474"/>
      <c r="Q26" s="474"/>
      <c r="R26" s="474"/>
      <c r="S26" s="474"/>
      <c r="T26" s="474"/>
      <c r="U26" s="474"/>
      <c r="V26" s="474"/>
      <c r="W26" s="474"/>
      <c r="X26" s="474"/>
      <c r="Y26" s="474"/>
      <c r="Z26" s="474"/>
      <c r="AA26" s="474"/>
      <c r="AB26" s="474"/>
      <c r="AC26" s="474"/>
      <c r="AD26" s="474"/>
      <c r="AE26" s="474"/>
      <c r="AF26" s="474"/>
      <c r="AG26" s="474"/>
      <c r="AH26" s="145" t="str">
        <f t="shared" si="17"/>
        <v/>
      </c>
      <c r="AI26" s="74" t="str">
        <f t="shared" si="9"/>
        <v/>
      </c>
      <c r="AJ26" s="74" t="str">
        <f t="shared" si="10"/>
        <v/>
      </c>
      <c r="AK26" s="74" t="str">
        <f t="shared" si="11"/>
        <v/>
      </c>
      <c r="AL26" s="74" t="str">
        <f t="shared" si="12"/>
        <v/>
      </c>
      <c r="AM26" s="74" t="str">
        <f t="shared" si="13"/>
        <v/>
      </c>
      <c r="AN26" s="74" t="str">
        <f t="shared" si="14"/>
        <v/>
      </c>
      <c r="AO26" s="74" t="str">
        <f t="shared" si="15"/>
        <v/>
      </c>
      <c r="AP26" s="95" t="str">
        <f t="shared" si="16"/>
        <v/>
      </c>
    </row>
    <row r="27" spans="2:42" ht="20.100000000000001" customHeight="1">
      <c r="B27" s="474" t="str">
        <f>IF('（様式１）参加申込書（実行委員会）'!B32="","",'（様式１）参加申込書（実行委員会）'!B32)</f>
        <v/>
      </c>
      <c r="C27" s="474"/>
      <c r="D27" s="474" t="str">
        <f>IF('（様式１）参加申込書（実行委員会）'!D32="","",'（様式１）参加申込書（実行委員会）'!D32)</f>
        <v/>
      </c>
      <c r="E27" s="474"/>
      <c r="F27" s="474"/>
      <c r="G27" s="474"/>
      <c r="H27" s="474"/>
      <c r="I27" s="474"/>
      <c r="J27" s="474" t="str">
        <f>IF('（様式１）参加申込書（実行委員会）'!N32="","",'（様式１）参加申込書（実行委員会）'!N32)</f>
        <v/>
      </c>
      <c r="K27" s="474"/>
      <c r="L27" s="474" t="str">
        <f>IF('（様式１）参加申込書（実行委員会）'!X32="","",'（様式１）参加申込書（実行委員会）'!X32)</f>
        <v/>
      </c>
      <c r="M27" s="474"/>
      <c r="P27" s="474"/>
      <c r="Q27" s="474"/>
      <c r="R27" s="474"/>
      <c r="S27" s="474"/>
      <c r="T27" s="474"/>
      <c r="U27" s="474"/>
      <c r="V27" s="474"/>
      <c r="W27" s="474"/>
      <c r="X27" s="474"/>
      <c r="Y27" s="474"/>
      <c r="Z27" s="474"/>
      <c r="AA27" s="474"/>
      <c r="AB27" s="474"/>
      <c r="AC27" s="474"/>
      <c r="AD27" s="474"/>
      <c r="AE27" s="474"/>
      <c r="AF27" s="474"/>
      <c r="AG27" s="474"/>
      <c r="AH27" s="145" t="str">
        <f t="shared" si="17"/>
        <v/>
      </c>
      <c r="AI27" s="74" t="str">
        <f t="shared" si="9"/>
        <v/>
      </c>
      <c r="AJ27" s="74" t="str">
        <f t="shared" si="10"/>
        <v/>
      </c>
      <c r="AK27" s="74" t="str">
        <f t="shared" si="11"/>
        <v/>
      </c>
      <c r="AL27" s="74" t="str">
        <f t="shared" si="12"/>
        <v/>
      </c>
      <c r="AM27" s="74" t="str">
        <f t="shared" si="13"/>
        <v/>
      </c>
      <c r="AN27" s="74" t="str">
        <f t="shared" si="14"/>
        <v/>
      </c>
      <c r="AO27" s="74" t="str">
        <f t="shared" si="15"/>
        <v/>
      </c>
      <c r="AP27" s="95" t="str">
        <f t="shared" si="16"/>
        <v/>
      </c>
    </row>
    <row r="28" spans="2:42" ht="20.100000000000001" customHeight="1">
      <c r="B28" s="474" t="str">
        <f>IF('（様式１）参加申込書（実行委員会）'!B33="","",'（様式１）参加申込書（実行委員会）'!B33)</f>
        <v/>
      </c>
      <c r="C28" s="474"/>
      <c r="D28" s="474" t="str">
        <f>IF('（様式１）参加申込書（実行委員会）'!D33="","",'（様式１）参加申込書（実行委員会）'!D33)</f>
        <v/>
      </c>
      <c r="E28" s="474"/>
      <c r="F28" s="474"/>
      <c r="G28" s="474"/>
      <c r="H28" s="474"/>
      <c r="I28" s="474"/>
      <c r="J28" s="474" t="str">
        <f>IF('（様式１）参加申込書（実行委員会）'!N33="","",'（様式１）参加申込書（実行委員会）'!N33)</f>
        <v/>
      </c>
      <c r="K28" s="474"/>
      <c r="L28" s="474" t="str">
        <f>IF('（様式１）参加申込書（実行委員会）'!X33="","",'（様式１）参加申込書（実行委員会）'!X33)</f>
        <v/>
      </c>
      <c r="M28" s="474"/>
      <c r="P28" s="474"/>
      <c r="Q28" s="474"/>
      <c r="R28" s="474"/>
      <c r="S28" s="474"/>
      <c r="T28" s="474"/>
      <c r="U28" s="474"/>
      <c r="V28" s="474"/>
      <c r="W28" s="474"/>
      <c r="X28" s="474"/>
      <c r="Y28" s="474"/>
      <c r="Z28" s="474"/>
      <c r="AA28" s="474"/>
      <c r="AB28" s="474"/>
      <c r="AC28" s="474"/>
      <c r="AD28" s="474"/>
      <c r="AE28" s="474"/>
      <c r="AF28" s="474"/>
      <c r="AG28" s="474"/>
      <c r="AH28" s="145" t="str">
        <f t="shared" si="17"/>
        <v/>
      </c>
      <c r="AI28" s="74" t="str">
        <f t="shared" si="9"/>
        <v/>
      </c>
      <c r="AJ28" s="74" t="str">
        <f t="shared" si="10"/>
        <v/>
      </c>
      <c r="AK28" s="74" t="str">
        <f t="shared" si="11"/>
        <v/>
      </c>
      <c r="AL28" s="74" t="str">
        <f t="shared" si="12"/>
        <v/>
      </c>
      <c r="AM28" s="74" t="str">
        <f t="shared" si="13"/>
        <v/>
      </c>
      <c r="AN28" s="74" t="str">
        <f t="shared" si="14"/>
        <v/>
      </c>
      <c r="AO28" s="74" t="str">
        <f t="shared" si="15"/>
        <v/>
      </c>
      <c r="AP28" s="95" t="str">
        <f t="shared" si="16"/>
        <v/>
      </c>
    </row>
    <row r="29" spans="2:42" ht="20.100000000000001" customHeight="1">
      <c r="B29" s="474" t="str">
        <f>IF('（様式１）参加申込書（実行委員会）'!B34="","",'（様式１）参加申込書（実行委員会）'!B34)</f>
        <v/>
      </c>
      <c r="C29" s="474"/>
      <c r="D29" s="474" t="str">
        <f>IF('（様式１）参加申込書（実行委員会）'!D34="","",'（様式１）参加申込書（実行委員会）'!D34)</f>
        <v/>
      </c>
      <c r="E29" s="474"/>
      <c r="F29" s="474"/>
      <c r="G29" s="474"/>
      <c r="H29" s="474"/>
      <c r="I29" s="474"/>
      <c r="J29" s="474" t="str">
        <f>IF('（様式１）参加申込書（実行委員会）'!N34="","",'（様式１）参加申込書（実行委員会）'!N34)</f>
        <v/>
      </c>
      <c r="K29" s="474"/>
      <c r="L29" s="474" t="str">
        <f>IF('（様式１）参加申込書（実行委員会）'!X34="","",'（様式１）参加申込書（実行委員会）'!X34)</f>
        <v/>
      </c>
      <c r="M29" s="474"/>
      <c r="P29" s="474"/>
      <c r="Q29" s="474"/>
      <c r="R29" s="474"/>
      <c r="S29" s="474"/>
      <c r="T29" s="474"/>
      <c r="U29" s="474"/>
      <c r="V29" s="474"/>
      <c r="W29" s="474"/>
      <c r="X29" s="474"/>
      <c r="Y29" s="474"/>
      <c r="Z29" s="474"/>
      <c r="AA29" s="474"/>
      <c r="AB29" s="474"/>
      <c r="AC29" s="474"/>
      <c r="AD29" s="474"/>
      <c r="AE29" s="474"/>
      <c r="AF29" s="474"/>
      <c r="AG29" s="474"/>
      <c r="AH29" s="145" t="str">
        <f t="shared" si="17"/>
        <v/>
      </c>
      <c r="AI29" s="74" t="str">
        <f t="shared" si="9"/>
        <v/>
      </c>
      <c r="AJ29" s="74" t="str">
        <f t="shared" si="10"/>
        <v/>
      </c>
      <c r="AK29" s="74" t="str">
        <f t="shared" si="11"/>
        <v/>
      </c>
      <c r="AL29" s="74" t="str">
        <f t="shared" si="12"/>
        <v/>
      </c>
      <c r="AM29" s="74" t="str">
        <f t="shared" si="13"/>
        <v/>
      </c>
      <c r="AN29" s="74" t="str">
        <f t="shared" si="14"/>
        <v/>
      </c>
      <c r="AO29" s="74" t="str">
        <f t="shared" si="15"/>
        <v/>
      </c>
      <c r="AP29" s="95" t="str">
        <f t="shared" si="16"/>
        <v/>
      </c>
    </row>
    <row r="30" spans="2:42" ht="20.100000000000001" customHeight="1">
      <c r="B30" s="474" t="str">
        <f>IF('（様式１）参加申込書（実行委員会）'!B35="","",'（様式１）参加申込書（実行委員会）'!B35)</f>
        <v/>
      </c>
      <c r="C30" s="474"/>
      <c r="D30" s="474" t="str">
        <f>IF('（様式１）参加申込書（実行委員会）'!D35="","",'（様式１）参加申込書（実行委員会）'!D35)</f>
        <v/>
      </c>
      <c r="E30" s="474"/>
      <c r="F30" s="474"/>
      <c r="G30" s="474"/>
      <c r="H30" s="474"/>
      <c r="I30" s="474"/>
      <c r="J30" s="474" t="str">
        <f>IF('（様式１）参加申込書（実行委員会）'!N35="","",'（様式１）参加申込書（実行委員会）'!N35)</f>
        <v/>
      </c>
      <c r="K30" s="474"/>
      <c r="L30" s="474" t="str">
        <f>IF('（様式１）参加申込書（実行委員会）'!X35="","",'（様式１）参加申込書（実行委員会）'!X35)</f>
        <v/>
      </c>
      <c r="M30" s="474"/>
      <c r="P30" s="474"/>
      <c r="Q30" s="474"/>
      <c r="R30" s="474"/>
      <c r="S30" s="474"/>
      <c r="T30" s="474"/>
      <c r="U30" s="474"/>
      <c r="V30" s="474"/>
      <c r="W30" s="474"/>
      <c r="X30" s="474"/>
      <c r="Y30" s="474"/>
      <c r="Z30" s="474"/>
      <c r="AA30" s="474"/>
      <c r="AB30" s="474"/>
      <c r="AC30" s="474"/>
      <c r="AD30" s="474"/>
      <c r="AE30" s="474"/>
      <c r="AF30" s="474"/>
      <c r="AG30" s="474"/>
      <c r="AH30" s="145" t="str">
        <f t="shared" si="17"/>
        <v/>
      </c>
      <c r="AI30" s="74" t="str">
        <f t="shared" si="9"/>
        <v/>
      </c>
      <c r="AJ30" s="74" t="str">
        <f t="shared" si="10"/>
        <v/>
      </c>
      <c r="AK30" s="74" t="str">
        <f t="shared" si="11"/>
        <v/>
      </c>
      <c r="AL30" s="74" t="str">
        <f t="shared" si="12"/>
        <v/>
      </c>
      <c r="AM30" s="74" t="str">
        <f t="shared" si="13"/>
        <v/>
      </c>
      <c r="AN30" s="74" t="str">
        <f t="shared" si="14"/>
        <v/>
      </c>
      <c r="AO30" s="74" t="str">
        <f t="shared" si="15"/>
        <v/>
      </c>
      <c r="AP30" s="95" t="str">
        <f t="shared" si="16"/>
        <v/>
      </c>
    </row>
    <row r="31" spans="2:42" ht="20.100000000000001" customHeight="1">
      <c r="B31" s="474" t="str">
        <f>IF('（様式１）参加申込書（実行委員会）'!B36="","",'（様式１）参加申込書（実行委員会）'!B36)</f>
        <v/>
      </c>
      <c r="C31" s="474"/>
      <c r="D31" s="474" t="str">
        <f>IF('（様式１）参加申込書（実行委員会）'!D36="","",'（様式１）参加申込書（実行委員会）'!D36)</f>
        <v/>
      </c>
      <c r="E31" s="474"/>
      <c r="F31" s="474"/>
      <c r="G31" s="474"/>
      <c r="H31" s="474"/>
      <c r="I31" s="474"/>
      <c r="J31" s="474" t="str">
        <f>IF('（様式１）参加申込書（実行委員会）'!N36="","",'（様式１）参加申込書（実行委員会）'!N36)</f>
        <v/>
      </c>
      <c r="K31" s="474"/>
      <c r="L31" s="474" t="str">
        <f>IF('（様式１）参加申込書（実行委員会）'!X36="","",'（様式１）参加申込書（実行委員会）'!X36)</f>
        <v/>
      </c>
      <c r="M31" s="474"/>
      <c r="P31" s="474"/>
      <c r="Q31" s="474"/>
      <c r="R31" s="474"/>
      <c r="S31" s="474"/>
      <c r="T31" s="474"/>
      <c r="U31" s="474"/>
      <c r="V31" s="474"/>
      <c r="W31" s="474"/>
      <c r="X31" s="474"/>
      <c r="Y31" s="474"/>
      <c r="Z31" s="474"/>
      <c r="AA31" s="474"/>
      <c r="AB31" s="474"/>
      <c r="AC31" s="474"/>
      <c r="AD31" s="474"/>
      <c r="AE31" s="474"/>
      <c r="AF31" s="474"/>
      <c r="AG31" s="474"/>
      <c r="AH31" s="145" t="str">
        <f t="shared" si="17"/>
        <v/>
      </c>
      <c r="AI31" s="74" t="str">
        <f t="shared" si="9"/>
        <v/>
      </c>
      <c r="AJ31" s="74" t="str">
        <f t="shared" si="10"/>
        <v/>
      </c>
      <c r="AK31" s="74" t="str">
        <f t="shared" si="11"/>
        <v/>
      </c>
      <c r="AL31" s="74" t="str">
        <f t="shared" si="12"/>
        <v/>
      </c>
      <c r="AM31" s="74" t="str">
        <f t="shared" si="13"/>
        <v/>
      </c>
      <c r="AN31" s="74" t="str">
        <f t="shared" si="14"/>
        <v/>
      </c>
      <c r="AO31" s="74" t="str">
        <f t="shared" si="15"/>
        <v/>
      </c>
      <c r="AP31" s="95" t="str">
        <f t="shared" si="16"/>
        <v/>
      </c>
    </row>
    <row r="32" spans="2:42" ht="20.100000000000001" customHeight="1">
      <c r="B32" s="476" t="str">
        <f>IF('（様式１）参加申込書（実行委員会）'!B37="","",'（様式１）参加申込書（実行委員会）'!B37)</f>
        <v/>
      </c>
      <c r="C32" s="476"/>
      <c r="D32" s="476" t="str">
        <f>IF('（様式１）参加申込書（実行委員会）'!D37="","",'（様式１）参加申込書（実行委員会）'!D37)</f>
        <v/>
      </c>
      <c r="E32" s="476"/>
      <c r="F32" s="476"/>
      <c r="G32" s="476"/>
      <c r="H32" s="476"/>
      <c r="I32" s="476"/>
      <c r="J32" s="476" t="str">
        <f>IF('（様式１）参加申込書（実行委員会）'!N37="","",'（様式１）参加申込書（実行委員会）'!N37)</f>
        <v/>
      </c>
      <c r="K32" s="476"/>
      <c r="L32" s="476" t="str">
        <f>IF('（様式１）参加申込書（実行委員会）'!X37="","",'（様式１）参加申込書（実行委員会）'!X37)</f>
        <v/>
      </c>
      <c r="M32" s="476"/>
      <c r="P32" s="476"/>
      <c r="Q32" s="476"/>
      <c r="R32" s="476"/>
      <c r="S32" s="476"/>
      <c r="T32" s="476"/>
      <c r="U32" s="476"/>
      <c r="V32" s="476"/>
      <c r="W32" s="476"/>
      <c r="X32" s="476"/>
      <c r="Y32" s="476"/>
      <c r="Z32" s="476"/>
      <c r="AA32" s="476"/>
      <c r="AB32" s="476"/>
      <c r="AC32" s="476"/>
      <c r="AD32" s="476"/>
      <c r="AE32" s="476"/>
      <c r="AF32" s="476"/>
      <c r="AG32" s="476"/>
      <c r="AH32" s="145" t="str">
        <f t="shared" si="17"/>
        <v/>
      </c>
      <c r="AI32" s="74" t="str">
        <f t="shared" si="9"/>
        <v/>
      </c>
      <c r="AJ32" s="74" t="str">
        <f t="shared" si="10"/>
        <v/>
      </c>
      <c r="AK32" s="74" t="str">
        <f t="shared" si="11"/>
        <v/>
      </c>
      <c r="AL32" s="74" t="str">
        <f t="shared" si="12"/>
        <v/>
      </c>
      <c r="AM32" s="74" t="str">
        <f t="shared" si="13"/>
        <v/>
      </c>
      <c r="AN32" s="74" t="str">
        <f t="shared" si="14"/>
        <v/>
      </c>
      <c r="AO32" s="74" t="str">
        <f t="shared" si="15"/>
        <v/>
      </c>
      <c r="AP32" s="95" t="str">
        <f t="shared" si="16"/>
        <v/>
      </c>
    </row>
    <row r="34" spans="3:33" ht="20.100000000000001" customHeight="1">
      <c r="C34" s="48" t="s">
        <v>267</v>
      </c>
    </row>
    <row r="35" spans="3:33" ht="20.100000000000001" customHeight="1">
      <c r="D35" s="48" t="s">
        <v>191</v>
      </c>
    </row>
    <row r="36" spans="3:33" ht="20.100000000000001" customHeight="1" thickBot="1">
      <c r="D36" s="48" t="s">
        <v>199</v>
      </c>
      <c r="I36" s="328"/>
      <c r="J36" s="328"/>
      <c r="K36" s="48" t="s">
        <v>28</v>
      </c>
      <c r="S36" s="48" t="s">
        <v>192</v>
      </c>
      <c r="X36" s="389" t="str">
        <f>IF(入力シート!C26="","",入力シート!C26&amp;"　"&amp;入力シート!D26)</f>
        <v/>
      </c>
      <c r="Y36" s="389"/>
      <c r="Z36" s="389"/>
      <c r="AA36" s="389"/>
      <c r="AB36" s="389"/>
      <c r="AC36" s="389"/>
      <c r="AD36" s="389"/>
      <c r="AE36" s="389"/>
      <c r="AF36" s="328" t="s">
        <v>157</v>
      </c>
      <c r="AG36" s="328"/>
    </row>
    <row r="38" spans="3:33" s="99" customFormat="1" ht="10.5">
      <c r="C38" s="99" t="s">
        <v>193</v>
      </c>
    </row>
    <row r="39" spans="3:33" s="99" customFormat="1" ht="10.5">
      <c r="D39" s="472" t="s">
        <v>194</v>
      </c>
      <c r="E39" s="472"/>
      <c r="F39" s="99" t="s">
        <v>196</v>
      </c>
    </row>
    <row r="40" spans="3:33" s="99" customFormat="1" ht="11.25" customHeight="1">
      <c r="D40" s="472" t="s">
        <v>195</v>
      </c>
      <c r="E40" s="472"/>
      <c r="F40" s="473" t="s">
        <v>253</v>
      </c>
      <c r="G40" s="473"/>
      <c r="H40" s="473"/>
      <c r="I40" s="473"/>
      <c r="J40" s="473"/>
      <c r="K40" s="473"/>
      <c r="L40" s="473"/>
      <c r="M40" s="473"/>
      <c r="N40" s="473"/>
      <c r="O40" s="473"/>
      <c r="P40" s="473"/>
      <c r="Q40" s="473"/>
      <c r="R40" s="473"/>
      <c r="S40" s="473"/>
      <c r="T40" s="473"/>
      <c r="U40" s="473"/>
      <c r="V40" s="473"/>
      <c r="W40" s="473"/>
      <c r="X40" s="473"/>
      <c r="Y40" s="473"/>
      <c r="Z40" s="473"/>
      <c r="AA40" s="473"/>
      <c r="AB40" s="473"/>
      <c r="AC40" s="473"/>
      <c r="AD40" s="473"/>
      <c r="AE40" s="473"/>
    </row>
    <row r="41" spans="3:33">
      <c r="F41" s="473"/>
      <c r="G41" s="473"/>
      <c r="H41" s="473"/>
      <c r="I41" s="473"/>
      <c r="J41" s="473"/>
      <c r="K41" s="473"/>
      <c r="L41" s="473"/>
      <c r="M41" s="473"/>
      <c r="N41" s="473"/>
      <c r="O41" s="473"/>
      <c r="P41" s="473"/>
      <c r="Q41" s="473"/>
      <c r="R41" s="473"/>
      <c r="S41" s="473"/>
      <c r="T41" s="473"/>
      <c r="U41" s="473"/>
      <c r="V41" s="473"/>
      <c r="W41" s="473"/>
      <c r="X41" s="473"/>
      <c r="Y41" s="473"/>
      <c r="Z41" s="473"/>
      <c r="AA41" s="473"/>
      <c r="AB41" s="473"/>
      <c r="AC41" s="473"/>
      <c r="AD41" s="473"/>
      <c r="AE41" s="473"/>
    </row>
    <row r="42" spans="3:33">
      <c r="F42" s="473"/>
      <c r="G42" s="473"/>
      <c r="H42" s="473"/>
      <c r="I42" s="473"/>
      <c r="J42" s="473"/>
      <c r="K42" s="473"/>
      <c r="L42" s="473"/>
      <c r="M42" s="473"/>
      <c r="N42" s="473"/>
      <c r="O42" s="473"/>
      <c r="P42" s="473"/>
      <c r="Q42" s="473"/>
      <c r="R42" s="473"/>
      <c r="S42" s="473"/>
      <c r="T42" s="473"/>
      <c r="U42" s="473"/>
      <c r="V42" s="473"/>
      <c r="W42" s="473"/>
      <c r="X42" s="473"/>
      <c r="Y42" s="473"/>
      <c r="Z42" s="473"/>
      <c r="AA42" s="473"/>
      <c r="AB42" s="473"/>
      <c r="AC42" s="473"/>
      <c r="AD42" s="473"/>
      <c r="AE42" s="473"/>
    </row>
    <row r="43" spans="3:33">
      <c r="F43" s="473"/>
      <c r="G43" s="473"/>
      <c r="H43" s="473"/>
      <c r="I43" s="473"/>
      <c r="J43" s="473"/>
      <c r="K43" s="473"/>
      <c r="L43" s="473"/>
      <c r="M43" s="473"/>
      <c r="N43" s="473"/>
      <c r="O43" s="473"/>
      <c r="P43" s="473"/>
      <c r="Q43" s="473"/>
      <c r="R43" s="473"/>
      <c r="S43" s="473"/>
      <c r="T43" s="473"/>
      <c r="U43" s="473"/>
      <c r="V43" s="473"/>
      <c r="W43" s="473"/>
      <c r="X43" s="473"/>
      <c r="Y43" s="473"/>
      <c r="Z43" s="473"/>
      <c r="AA43" s="473"/>
      <c r="AB43" s="473"/>
      <c r="AC43" s="473"/>
      <c r="AD43" s="473"/>
      <c r="AE43" s="473"/>
    </row>
    <row r="44" spans="3:33" s="99" customFormat="1" ht="10.5">
      <c r="D44" s="472" t="s">
        <v>197</v>
      </c>
      <c r="E44" s="475"/>
      <c r="F44" s="99" t="s">
        <v>198</v>
      </c>
      <c r="G44" s="144"/>
      <c r="H44" s="144"/>
      <c r="I44" s="144"/>
      <c r="J44" s="144"/>
      <c r="K44" s="144"/>
      <c r="L44" s="144"/>
      <c r="M44" s="144"/>
      <c r="N44" s="144"/>
      <c r="O44" s="144"/>
      <c r="P44" s="144"/>
      <c r="Q44" s="144"/>
      <c r="R44" s="144"/>
      <c r="S44" s="144"/>
      <c r="T44" s="144"/>
      <c r="U44" s="144"/>
      <c r="V44" s="144"/>
      <c r="W44" s="144"/>
      <c r="X44" s="144"/>
      <c r="Y44" s="144"/>
      <c r="Z44" s="144"/>
      <c r="AA44" s="144"/>
      <c r="AB44" s="144"/>
      <c r="AC44" s="144"/>
      <c r="AD44" s="144"/>
      <c r="AE44" s="144"/>
    </row>
  </sheetData>
  <mergeCells count="184">
    <mergeCell ref="AB15:AG15"/>
    <mergeCell ref="S16:AA16"/>
    <mergeCell ref="AB16:AG16"/>
    <mergeCell ref="X17:Y17"/>
    <mergeCell ref="Z17:AA17"/>
    <mergeCell ref="AB17:AG17"/>
    <mergeCell ref="B9:E10"/>
    <mergeCell ref="P11:AA12"/>
    <mergeCell ref="B17:C17"/>
    <mergeCell ref="D17:I17"/>
    <mergeCell ref="J17:K17"/>
    <mergeCell ref="L17:M17"/>
    <mergeCell ref="P13:R13"/>
    <mergeCell ref="P14:R14"/>
    <mergeCell ref="P15:R15"/>
    <mergeCell ref="P16:R16"/>
    <mergeCell ref="P17:Q17"/>
    <mergeCell ref="R17:W17"/>
    <mergeCell ref="B16:D16"/>
    <mergeCell ref="B15:D15"/>
    <mergeCell ref="B14:D14"/>
    <mergeCell ref="B13:D13"/>
    <mergeCell ref="B11:M12"/>
    <mergeCell ref="V9:Y10"/>
    <mergeCell ref="E14:M14"/>
    <mergeCell ref="S15:AA15"/>
    <mergeCell ref="B20:C20"/>
    <mergeCell ref="D20:I20"/>
    <mergeCell ref="J20:K20"/>
    <mergeCell ref="L20:M20"/>
    <mergeCell ref="B21:C21"/>
    <mergeCell ref="D21:I21"/>
    <mergeCell ref="J21:K21"/>
    <mergeCell ref="L21:M21"/>
    <mergeCell ref="P20:Q20"/>
    <mergeCell ref="R20:W20"/>
    <mergeCell ref="X20:Y20"/>
    <mergeCell ref="Z20:AA20"/>
    <mergeCell ref="P21:Q21"/>
    <mergeCell ref="R21:W21"/>
    <mergeCell ref="X21:Y21"/>
    <mergeCell ref="Z21:AA21"/>
    <mergeCell ref="AB11:AG12"/>
    <mergeCell ref="B18:C18"/>
    <mergeCell ref="D18:I18"/>
    <mergeCell ref="J18:K18"/>
    <mergeCell ref="L18:M18"/>
    <mergeCell ref="B19:C19"/>
    <mergeCell ref="D19:I19"/>
    <mergeCell ref="J19:K19"/>
    <mergeCell ref="L19:M19"/>
    <mergeCell ref="P18:Q18"/>
    <mergeCell ref="E15:M15"/>
    <mergeCell ref="E16:M16"/>
    <mergeCell ref="S13:AA13"/>
    <mergeCell ref="AB13:AG13"/>
    <mergeCell ref="S14:AA14"/>
    <mergeCell ref="AB14:AG14"/>
    <mergeCell ref="R18:W18"/>
    <mergeCell ref="X18:Y18"/>
    <mergeCell ref="Z18:AA18"/>
    <mergeCell ref="P19:Q19"/>
    <mergeCell ref="R19:W19"/>
    <mergeCell ref="X19:Y19"/>
    <mergeCell ref="Z19:AA19"/>
    <mergeCell ref="E13:M13"/>
    <mergeCell ref="B24:C24"/>
    <mergeCell ref="D24:I24"/>
    <mergeCell ref="J24:K24"/>
    <mergeCell ref="L24:M24"/>
    <mergeCell ref="B25:C25"/>
    <mergeCell ref="D25:I25"/>
    <mergeCell ref="J25:K25"/>
    <mergeCell ref="L25:M25"/>
    <mergeCell ref="B22:C22"/>
    <mergeCell ref="D22:I22"/>
    <mergeCell ref="J22:K22"/>
    <mergeCell ref="L22:M22"/>
    <mergeCell ref="B23:C23"/>
    <mergeCell ref="D23:I23"/>
    <mergeCell ref="J23:K23"/>
    <mergeCell ref="L23:M23"/>
    <mergeCell ref="B29:C29"/>
    <mergeCell ref="D29:I29"/>
    <mergeCell ref="J29:K29"/>
    <mergeCell ref="L29:M29"/>
    <mergeCell ref="B26:C26"/>
    <mergeCell ref="D26:I26"/>
    <mergeCell ref="J26:K26"/>
    <mergeCell ref="L26:M26"/>
    <mergeCell ref="B27:C27"/>
    <mergeCell ref="D27:I27"/>
    <mergeCell ref="J27:K27"/>
    <mergeCell ref="L27:M27"/>
    <mergeCell ref="P22:Q22"/>
    <mergeCell ref="R22:W22"/>
    <mergeCell ref="X22:Y22"/>
    <mergeCell ref="Z22:AA22"/>
    <mergeCell ref="P23:Q23"/>
    <mergeCell ref="R23:W23"/>
    <mergeCell ref="X23:Y23"/>
    <mergeCell ref="Z23:AA23"/>
    <mergeCell ref="B32:C32"/>
    <mergeCell ref="D32:I32"/>
    <mergeCell ref="J32:K32"/>
    <mergeCell ref="L32:M32"/>
    <mergeCell ref="B30:C30"/>
    <mergeCell ref="D30:I30"/>
    <mergeCell ref="J30:K30"/>
    <mergeCell ref="L30:M30"/>
    <mergeCell ref="B31:C31"/>
    <mergeCell ref="D31:I31"/>
    <mergeCell ref="J31:K31"/>
    <mergeCell ref="L31:M31"/>
    <mergeCell ref="B28:C28"/>
    <mergeCell ref="D28:I28"/>
    <mergeCell ref="J28:K28"/>
    <mergeCell ref="L28:M28"/>
    <mergeCell ref="P24:Q24"/>
    <mergeCell ref="R24:W24"/>
    <mergeCell ref="X24:Y24"/>
    <mergeCell ref="Z24:AA24"/>
    <mergeCell ref="P25:Q25"/>
    <mergeCell ref="R25:W25"/>
    <mergeCell ref="X25:Y25"/>
    <mergeCell ref="Z25:AA25"/>
    <mergeCell ref="X29:Y29"/>
    <mergeCell ref="Z29:AA29"/>
    <mergeCell ref="P26:Q26"/>
    <mergeCell ref="R26:W26"/>
    <mergeCell ref="X26:Y26"/>
    <mergeCell ref="Z26:AA26"/>
    <mergeCell ref="P27:Q27"/>
    <mergeCell ref="R27:W27"/>
    <mergeCell ref="X27:Y27"/>
    <mergeCell ref="Z27:AA27"/>
    <mergeCell ref="D44:E44"/>
    <mergeCell ref="AB30:AG30"/>
    <mergeCell ref="AB31:AG31"/>
    <mergeCell ref="AB32:AG32"/>
    <mergeCell ref="B7:AG7"/>
    <mergeCell ref="B6:AG6"/>
    <mergeCell ref="N11:O12"/>
    <mergeCell ref="S9:U10"/>
    <mergeCell ref="AB24:AG24"/>
    <mergeCell ref="AB25:AG25"/>
    <mergeCell ref="AB26:AG26"/>
    <mergeCell ref="AB27:AG27"/>
    <mergeCell ref="AB28:AG28"/>
    <mergeCell ref="AB29:AG29"/>
    <mergeCell ref="P32:Q32"/>
    <mergeCell ref="R32:W32"/>
    <mergeCell ref="X32:Y32"/>
    <mergeCell ref="Z32:AA32"/>
    <mergeCell ref="AB18:AG18"/>
    <mergeCell ref="AB19:AG19"/>
    <mergeCell ref="AB20:AG20"/>
    <mergeCell ref="AB21:AG21"/>
    <mergeCell ref="AB22:AG22"/>
    <mergeCell ref="AB23:AG23"/>
    <mergeCell ref="B3:AG3"/>
    <mergeCell ref="I36:J36"/>
    <mergeCell ref="F9:Q10"/>
    <mergeCell ref="R9:R10"/>
    <mergeCell ref="Z9:AG10"/>
    <mergeCell ref="X36:AE36"/>
    <mergeCell ref="AF36:AG36"/>
    <mergeCell ref="D40:E40"/>
    <mergeCell ref="D39:E39"/>
    <mergeCell ref="F40:AE43"/>
    <mergeCell ref="P30:Q30"/>
    <mergeCell ref="R30:W30"/>
    <mergeCell ref="X30:Y30"/>
    <mergeCell ref="Z30:AA30"/>
    <mergeCell ref="P31:Q31"/>
    <mergeCell ref="R31:W31"/>
    <mergeCell ref="X31:Y31"/>
    <mergeCell ref="Z31:AA31"/>
    <mergeCell ref="P28:Q28"/>
    <mergeCell ref="R28:W28"/>
    <mergeCell ref="X28:Y28"/>
    <mergeCell ref="Z28:AA28"/>
    <mergeCell ref="P29:Q29"/>
    <mergeCell ref="R29:W29"/>
  </mergeCells>
  <phoneticPr fontId="2"/>
  <printOptions horizontalCentered="1" verticalCentered="1"/>
  <pageMargins left="0.23622047244094491" right="0.23622047244094491" top="0.74803149606299213" bottom="0.74803149606299213" header="0.31496062992125984" footer="0.31496062992125984"/>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298FB-83F5-4735-8E3B-3581018776A4}">
  <sheetPr>
    <tabColor rgb="FF0070C0"/>
  </sheetPr>
  <dimension ref="B1:AO38"/>
  <sheetViews>
    <sheetView view="pageBreakPreview" topLeftCell="A26" zoomScale="115" zoomScaleNormal="100" zoomScaleSheetLayoutView="115" workbookViewId="0">
      <selection activeCell="B3" sqref="B3"/>
    </sheetView>
  </sheetViews>
  <sheetFormatPr defaultRowHeight="12.75"/>
  <cols>
    <col min="1" max="1" width="9" style="48"/>
    <col min="2" max="42" width="2.625" style="48" customWidth="1"/>
    <col min="43" max="16384" width="9" style="48"/>
  </cols>
  <sheetData>
    <row r="1" spans="2:37">
      <c r="B1" s="186" t="s">
        <v>256</v>
      </c>
    </row>
    <row r="2" spans="2:37">
      <c r="B2" s="468" t="s">
        <v>264</v>
      </c>
      <c r="C2" s="468"/>
      <c r="D2" s="468"/>
      <c r="E2" s="468"/>
      <c r="F2" s="468"/>
      <c r="G2" s="468"/>
      <c r="H2" s="468"/>
      <c r="I2" s="468"/>
      <c r="J2" s="468"/>
      <c r="K2" s="468"/>
      <c r="L2" s="468"/>
      <c r="M2" s="468"/>
      <c r="N2" s="468"/>
      <c r="O2" s="468"/>
      <c r="P2" s="468"/>
      <c r="Q2" s="468"/>
      <c r="R2" s="468"/>
      <c r="S2" s="468"/>
      <c r="T2" s="468"/>
      <c r="U2" s="468"/>
      <c r="V2" s="468"/>
      <c r="W2" s="468"/>
      <c r="X2" s="468"/>
      <c r="Y2" s="468"/>
      <c r="Z2" s="468"/>
      <c r="AA2" s="468"/>
      <c r="AB2" s="468"/>
      <c r="AC2" s="468"/>
      <c r="AD2" s="468"/>
      <c r="AE2" s="468"/>
      <c r="AF2" s="468"/>
      <c r="AG2" s="468"/>
    </row>
    <row r="3" spans="2:37">
      <c r="AG3" s="138"/>
    </row>
    <row r="4" spans="2:37">
      <c r="B4" s="48" t="s">
        <v>200</v>
      </c>
    </row>
    <row r="6" spans="2:37">
      <c r="B6" s="478" t="s">
        <v>186</v>
      </c>
      <c r="C6" s="478"/>
      <c r="D6" s="478"/>
      <c r="E6" s="478"/>
      <c r="F6" s="478"/>
      <c r="G6" s="478"/>
      <c r="H6" s="478"/>
      <c r="I6" s="478"/>
      <c r="J6" s="478"/>
      <c r="K6" s="478"/>
      <c r="L6" s="478"/>
      <c r="M6" s="478"/>
      <c r="N6" s="478"/>
      <c r="O6" s="478"/>
      <c r="P6" s="478"/>
      <c r="Q6" s="478"/>
      <c r="R6" s="478"/>
      <c r="S6" s="478"/>
      <c r="T6" s="478"/>
      <c r="U6" s="478"/>
      <c r="V6" s="478"/>
      <c r="W6" s="478"/>
      <c r="X6" s="478"/>
      <c r="Y6" s="478"/>
      <c r="Z6" s="478"/>
      <c r="AA6" s="478"/>
      <c r="AB6" s="478"/>
      <c r="AC6" s="478"/>
      <c r="AD6" s="478"/>
      <c r="AE6" s="478"/>
      <c r="AF6" s="478"/>
      <c r="AG6" s="478"/>
      <c r="AH6" s="143"/>
      <c r="AI6" s="143"/>
    </row>
    <row r="7" spans="2:37" ht="16.149999999999999">
      <c r="B7" s="477" t="s">
        <v>207</v>
      </c>
      <c r="C7" s="477"/>
      <c r="D7" s="477"/>
      <c r="E7" s="477"/>
      <c r="F7" s="477"/>
      <c r="G7" s="477"/>
      <c r="H7" s="477"/>
      <c r="I7" s="477"/>
      <c r="J7" s="477"/>
      <c r="K7" s="477"/>
      <c r="L7" s="477"/>
      <c r="M7" s="477"/>
      <c r="N7" s="477"/>
      <c r="O7" s="477"/>
      <c r="P7" s="477"/>
      <c r="Q7" s="477"/>
      <c r="R7" s="477"/>
      <c r="S7" s="477"/>
      <c r="T7" s="477"/>
      <c r="U7" s="477"/>
      <c r="V7" s="477"/>
      <c r="W7" s="477"/>
      <c r="X7" s="477"/>
      <c r="Y7" s="477"/>
      <c r="Z7" s="477"/>
      <c r="AA7" s="477"/>
      <c r="AB7" s="477"/>
      <c r="AC7" s="477"/>
      <c r="AD7" s="477"/>
      <c r="AE7" s="477"/>
      <c r="AF7" s="477"/>
      <c r="AG7" s="477"/>
      <c r="AH7" s="142"/>
      <c r="AI7" s="142"/>
      <c r="AJ7" s="141"/>
      <c r="AK7" s="141"/>
    </row>
    <row r="9" spans="2:37" ht="14.25">
      <c r="C9" s="101" t="s">
        <v>263</v>
      </c>
    </row>
    <row r="11" spans="2:37" ht="20.100000000000001" customHeight="1">
      <c r="B11" s="490" t="s">
        <v>4</v>
      </c>
      <c r="C11" s="490"/>
      <c r="D11" s="490"/>
      <c r="E11" s="490"/>
      <c r="F11" s="471">
        <f>IF('（様式１）参加申込書（実行委員会）'!F9="","",'（様式１）参加申込書（実行委員会）'!F9)</f>
        <v>0</v>
      </c>
      <c r="G11" s="471"/>
      <c r="H11" s="471"/>
      <c r="I11" s="471"/>
      <c r="J11" s="471"/>
      <c r="K11" s="471"/>
      <c r="L11" s="471"/>
      <c r="M11" s="471"/>
      <c r="N11" s="471"/>
      <c r="O11" s="471"/>
      <c r="P11" s="471"/>
      <c r="Q11" s="471"/>
      <c r="R11" s="471"/>
      <c r="S11" s="471"/>
      <c r="T11" s="471"/>
      <c r="U11" s="471"/>
      <c r="V11" s="471"/>
      <c r="W11" s="471"/>
      <c r="X11" s="471"/>
      <c r="Y11" s="471"/>
      <c r="Z11" s="471"/>
      <c r="AA11" s="471"/>
      <c r="AB11" s="471"/>
      <c r="AC11" s="471"/>
      <c r="AD11" s="509" t="s">
        <v>3</v>
      </c>
      <c r="AE11" s="471">
        <f>IF('（様式１）参加申込書（実行委員会）'!AG6="","",'（様式１）参加申込書（実行委員会）'!AG6)</f>
        <v>0</v>
      </c>
      <c r="AF11" s="471"/>
      <c r="AG11" s="471"/>
    </row>
    <row r="12" spans="2:37" ht="20.100000000000001" customHeight="1">
      <c r="B12" s="490"/>
      <c r="C12" s="490"/>
      <c r="D12" s="490"/>
      <c r="E12" s="490"/>
      <c r="F12" s="471"/>
      <c r="G12" s="471"/>
      <c r="H12" s="471"/>
      <c r="I12" s="471"/>
      <c r="J12" s="471"/>
      <c r="K12" s="471"/>
      <c r="L12" s="471"/>
      <c r="M12" s="471"/>
      <c r="N12" s="471"/>
      <c r="O12" s="471"/>
      <c r="P12" s="471"/>
      <c r="Q12" s="471"/>
      <c r="R12" s="471"/>
      <c r="S12" s="471"/>
      <c r="T12" s="471"/>
      <c r="U12" s="471"/>
      <c r="V12" s="471"/>
      <c r="W12" s="471"/>
      <c r="X12" s="471"/>
      <c r="Y12" s="471"/>
      <c r="Z12" s="471"/>
      <c r="AA12" s="471"/>
      <c r="AB12" s="471"/>
      <c r="AC12" s="471"/>
      <c r="AD12" s="509"/>
      <c r="AE12" s="471"/>
      <c r="AF12" s="471"/>
      <c r="AG12" s="471"/>
    </row>
    <row r="13" spans="2:37" ht="20.100000000000001" customHeight="1">
      <c r="B13" s="490" t="s">
        <v>137</v>
      </c>
      <c r="C13" s="490"/>
      <c r="D13" s="490"/>
      <c r="E13" s="490"/>
      <c r="F13" s="346" t="s">
        <v>138</v>
      </c>
      <c r="G13" s="347"/>
      <c r="H13" s="510">
        <f>IF('（様式１）参加申込書（実行委員会）'!G10="","",'（様式１）参加申込書（実行委員会）'!G10)</f>
        <v>0</v>
      </c>
      <c r="I13" s="510"/>
      <c r="J13" s="510"/>
      <c r="K13" s="510"/>
      <c r="L13" s="510"/>
      <c r="M13" s="510"/>
      <c r="N13" s="510"/>
      <c r="O13" s="510"/>
      <c r="P13" s="510"/>
      <c r="Q13" s="511"/>
      <c r="R13" s="490" t="s">
        <v>177</v>
      </c>
      <c r="S13" s="490"/>
      <c r="T13" s="490"/>
      <c r="U13" s="490"/>
      <c r="V13" s="471" t="str">
        <f>IF('（様式１）参加申込書（実行委員会）'!F12="","",'（様式１）参加申込書（実行委員会）'!F12)</f>
        <v>()</v>
      </c>
      <c r="W13" s="471"/>
      <c r="X13" s="471"/>
      <c r="Y13" s="471"/>
      <c r="Z13" s="471"/>
      <c r="AA13" s="471"/>
      <c r="AB13" s="471"/>
      <c r="AC13" s="471"/>
      <c r="AD13" s="471"/>
      <c r="AE13" s="471"/>
      <c r="AF13" s="471"/>
      <c r="AG13" s="471"/>
    </row>
    <row r="14" spans="2:37" ht="20.100000000000001" customHeight="1">
      <c r="B14" s="490"/>
      <c r="C14" s="490"/>
      <c r="D14" s="490"/>
      <c r="E14" s="490"/>
      <c r="F14" s="386"/>
      <c r="G14" s="330"/>
      <c r="H14" s="512"/>
      <c r="I14" s="512"/>
      <c r="J14" s="512"/>
      <c r="K14" s="512"/>
      <c r="L14" s="512"/>
      <c r="M14" s="512"/>
      <c r="N14" s="512"/>
      <c r="O14" s="512"/>
      <c r="P14" s="512"/>
      <c r="Q14" s="513"/>
      <c r="R14" s="490"/>
      <c r="S14" s="490"/>
      <c r="T14" s="490"/>
      <c r="U14" s="490"/>
      <c r="V14" s="471"/>
      <c r="W14" s="471"/>
      <c r="X14" s="471"/>
      <c r="Y14" s="471"/>
      <c r="Z14" s="471"/>
      <c r="AA14" s="471"/>
      <c r="AB14" s="471"/>
      <c r="AC14" s="471"/>
      <c r="AD14" s="471"/>
      <c r="AE14" s="471"/>
      <c r="AF14" s="471"/>
      <c r="AG14" s="471"/>
    </row>
    <row r="15" spans="2:37" ht="20.100000000000001" customHeight="1">
      <c r="B15" s="490"/>
      <c r="C15" s="490"/>
      <c r="D15" s="490"/>
      <c r="E15" s="490"/>
      <c r="F15" s="508" t="str">
        <f>IF('（様式１）参加申込書（実行委員会）'!D11="","",'（様式１）参加申込書（実行委員会）'!D11)</f>
        <v/>
      </c>
      <c r="G15" s="508"/>
      <c r="H15" s="508"/>
      <c r="I15" s="508"/>
      <c r="J15" s="508"/>
      <c r="K15" s="508"/>
      <c r="L15" s="508"/>
      <c r="M15" s="508"/>
      <c r="N15" s="508"/>
      <c r="O15" s="508"/>
      <c r="P15" s="508"/>
      <c r="Q15" s="508"/>
      <c r="R15" s="490" t="s">
        <v>178</v>
      </c>
      <c r="S15" s="490"/>
      <c r="T15" s="490"/>
      <c r="U15" s="490"/>
      <c r="V15" s="471" t="str">
        <f>IF('（様式１）参加申込書（実行委員会）'!F13="","",'（様式１）参加申込書（実行委員会）'!F13)</f>
        <v>()</v>
      </c>
      <c r="W15" s="471"/>
      <c r="X15" s="471"/>
      <c r="Y15" s="471"/>
      <c r="Z15" s="471"/>
      <c r="AA15" s="471"/>
      <c r="AB15" s="471"/>
      <c r="AC15" s="471"/>
      <c r="AD15" s="471"/>
      <c r="AE15" s="471"/>
      <c r="AF15" s="471"/>
      <c r="AG15" s="471"/>
    </row>
    <row r="16" spans="2:37" ht="20.100000000000001" customHeight="1">
      <c r="B16" s="490"/>
      <c r="C16" s="490"/>
      <c r="D16" s="490"/>
      <c r="E16" s="490"/>
      <c r="F16" s="471"/>
      <c r="G16" s="471"/>
      <c r="H16" s="471"/>
      <c r="I16" s="471"/>
      <c r="J16" s="471"/>
      <c r="K16" s="471"/>
      <c r="L16" s="471"/>
      <c r="M16" s="471"/>
      <c r="N16" s="471"/>
      <c r="O16" s="471"/>
      <c r="P16" s="471"/>
      <c r="Q16" s="471"/>
      <c r="R16" s="490"/>
      <c r="S16" s="490"/>
      <c r="T16" s="490"/>
      <c r="U16" s="490"/>
      <c r="V16" s="471"/>
      <c r="W16" s="471"/>
      <c r="X16" s="471"/>
      <c r="Y16" s="471"/>
      <c r="Z16" s="471"/>
      <c r="AA16" s="471"/>
      <c r="AB16" s="471"/>
      <c r="AC16" s="471"/>
      <c r="AD16" s="471"/>
      <c r="AE16" s="471"/>
      <c r="AF16" s="471"/>
      <c r="AG16" s="471"/>
    </row>
    <row r="17" spans="2:41" s="99" customFormat="1" ht="20.100000000000001" customHeight="1">
      <c r="B17" s="490" t="s">
        <v>140</v>
      </c>
      <c r="C17" s="490"/>
      <c r="D17" s="490"/>
      <c r="E17" s="490"/>
      <c r="F17" s="471" t="str">
        <f>IF('（様式１）参加申込書（実行委員会）'!F14="","",'（様式１）参加申込書（実行委員会）'!F14)</f>
        <v>　</v>
      </c>
      <c r="G17" s="471"/>
      <c r="H17" s="471"/>
      <c r="I17" s="471"/>
      <c r="J17" s="471"/>
      <c r="K17" s="471"/>
      <c r="L17" s="471"/>
      <c r="M17" s="471"/>
      <c r="N17" s="471"/>
      <c r="O17" s="471"/>
      <c r="P17" s="471"/>
      <c r="Q17" s="471"/>
      <c r="R17" s="490" t="s">
        <v>201</v>
      </c>
      <c r="S17" s="490"/>
      <c r="T17" s="490"/>
      <c r="U17" s="490"/>
      <c r="V17" s="490">
        <f>IF('（様式１）参加申込書（実行委員会）'!F19="","",'（様式１）参加申込書（実行委員会）'!F19)</f>
        <v>0</v>
      </c>
      <c r="W17" s="490"/>
      <c r="X17" s="490"/>
      <c r="Y17" s="490"/>
      <c r="Z17" s="490"/>
      <c r="AA17" s="490"/>
      <c r="AB17" s="490"/>
      <c r="AC17" s="490"/>
      <c r="AD17" s="490"/>
      <c r="AE17" s="490"/>
      <c r="AF17" s="490"/>
      <c r="AG17" s="490"/>
      <c r="AH17" s="48"/>
      <c r="AI17" s="48"/>
      <c r="AJ17" s="48"/>
      <c r="AK17" s="48"/>
      <c r="AL17" s="48"/>
      <c r="AM17" s="48"/>
      <c r="AN17" s="48"/>
      <c r="AO17" s="48"/>
    </row>
    <row r="18" spans="2:41" s="99" customFormat="1" ht="20.100000000000001" customHeight="1">
      <c r="B18" s="490"/>
      <c r="C18" s="490"/>
      <c r="D18" s="490"/>
      <c r="E18" s="490"/>
      <c r="F18" s="471"/>
      <c r="G18" s="471"/>
      <c r="H18" s="471"/>
      <c r="I18" s="471"/>
      <c r="J18" s="471"/>
      <c r="K18" s="471"/>
      <c r="L18" s="471"/>
      <c r="M18" s="471"/>
      <c r="N18" s="471"/>
      <c r="O18" s="471"/>
      <c r="P18" s="471"/>
      <c r="Q18" s="471"/>
      <c r="R18" s="490"/>
      <c r="S18" s="490"/>
      <c r="T18" s="490"/>
      <c r="U18" s="490"/>
      <c r="V18" s="490"/>
      <c r="W18" s="490"/>
      <c r="X18" s="490"/>
      <c r="Y18" s="490"/>
      <c r="Z18" s="490"/>
      <c r="AA18" s="490"/>
      <c r="AB18" s="490"/>
      <c r="AC18" s="490"/>
      <c r="AD18" s="490"/>
      <c r="AE18" s="490"/>
      <c r="AF18" s="490"/>
      <c r="AG18" s="490"/>
      <c r="AH18" s="48"/>
      <c r="AI18" s="48"/>
      <c r="AJ18" s="48"/>
      <c r="AK18" s="48"/>
      <c r="AL18" s="48"/>
      <c r="AM18" s="48"/>
      <c r="AN18" s="48"/>
      <c r="AO18" s="48"/>
    </row>
    <row r="19" spans="2:41" s="99" customFormat="1" ht="27.95" customHeight="1">
      <c r="B19" s="490" t="s">
        <v>202</v>
      </c>
      <c r="C19" s="490"/>
      <c r="D19" s="490"/>
      <c r="E19" s="490"/>
      <c r="F19" s="490"/>
      <c r="G19" s="490"/>
      <c r="H19" s="490"/>
      <c r="I19" s="490"/>
      <c r="J19" s="490"/>
      <c r="K19" s="490"/>
      <c r="L19" s="490"/>
      <c r="M19" s="515"/>
      <c r="N19" s="515"/>
      <c r="O19" s="515"/>
      <c r="P19" s="515"/>
      <c r="Q19" s="515"/>
      <c r="R19" s="515"/>
      <c r="S19" s="515"/>
      <c r="T19" s="515"/>
      <c r="U19" s="515"/>
      <c r="V19" s="515"/>
      <c r="W19" s="515"/>
      <c r="X19" s="515"/>
      <c r="Y19" s="515"/>
      <c r="Z19" s="515"/>
      <c r="AA19" s="515"/>
      <c r="AB19" s="515"/>
      <c r="AC19" s="515"/>
      <c r="AD19" s="515"/>
      <c r="AE19" s="515"/>
      <c r="AF19" s="515"/>
      <c r="AG19" s="515"/>
      <c r="AH19" s="48"/>
      <c r="AI19" s="48" t="s">
        <v>203</v>
      </c>
      <c r="AJ19" s="48"/>
      <c r="AK19" s="48"/>
      <c r="AL19" s="48"/>
      <c r="AM19" s="48"/>
      <c r="AN19" s="48"/>
      <c r="AO19" s="48"/>
    </row>
    <row r="20" spans="2:41" ht="27.95" customHeight="1">
      <c r="B20" s="490"/>
      <c r="C20" s="490"/>
      <c r="D20" s="490"/>
      <c r="E20" s="490"/>
      <c r="F20" s="490"/>
      <c r="G20" s="490"/>
      <c r="H20" s="490"/>
      <c r="I20" s="490"/>
      <c r="J20" s="490"/>
      <c r="K20" s="490"/>
      <c r="L20" s="490"/>
      <c r="M20" s="515"/>
      <c r="N20" s="515"/>
      <c r="O20" s="515"/>
      <c r="P20" s="515"/>
      <c r="Q20" s="515"/>
      <c r="R20" s="515"/>
      <c r="S20" s="515"/>
      <c r="T20" s="515"/>
      <c r="U20" s="515"/>
      <c r="V20" s="515"/>
      <c r="W20" s="515"/>
      <c r="X20" s="515"/>
      <c r="Y20" s="515"/>
      <c r="Z20" s="515"/>
      <c r="AA20" s="515"/>
      <c r="AB20" s="515"/>
      <c r="AC20" s="515"/>
      <c r="AD20" s="515"/>
      <c r="AE20" s="515"/>
      <c r="AF20" s="515"/>
      <c r="AG20" s="515"/>
      <c r="AI20" s="48" t="s">
        <v>204</v>
      </c>
    </row>
    <row r="21" spans="2:41" ht="27.95" customHeight="1">
      <c r="B21" s="490" t="s">
        <v>211</v>
      </c>
      <c r="C21" s="490"/>
      <c r="D21" s="490"/>
      <c r="E21" s="490"/>
      <c r="F21" s="490"/>
      <c r="G21" s="490"/>
      <c r="H21" s="490"/>
      <c r="I21" s="490"/>
      <c r="J21" s="490"/>
      <c r="K21" s="490"/>
      <c r="L21" s="490"/>
      <c r="M21" s="515"/>
      <c r="N21" s="515"/>
      <c r="O21" s="515"/>
      <c r="P21" s="515"/>
      <c r="Q21" s="515"/>
      <c r="R21" s="515"/>
      <c r="S21" s="515"/>
      <c r="T21" s="515"/>
      <c r="U21" s="515"/>
      <c r="V21" s="515"/>
      <c r="W21" s="515"/>
      <c r="X21" s="515"/>
      <c r="Y21" s="515"/>
      <c r="Z21" s="515"/>
      <c r="AA21" s="515"/>
      <c r="AB21" s="515"/>
      <c r="AC21" s="515"/>
      <c r="AD21" s="515"/>
      <c r="AE21" s="515"/>
      <c r="AF21" s="515"/>
      <c r="AG21" s="515"/>
      <c r="AI21" s="48" t="s">
        <v>205</v>
      </c>
    </row>
    <row r="22" spans="2:41" ht="27.95" customHeight="1">
      <c r="B22" s="490"/>
      <c r="C22" s="490"/>
      <c r="D22" s="490"/>
      <c r="E22" s="490"/>
      <c r="F22" s="490"/>
      <c r="G22" s="490"/>
      <c r="H22" s="490"/>
      <c r="I22" s="490"/>
      <c r="J22" s="490"/>
      <c r="K22" s="490"/>
      <c r="L22" s="490"/>
      <c r="M22" s="515"/>
      <c r="N22" s="515"/>
      <c r="O22" s="515"/>
      <c r="P22" s="515"/>
      <c r="Q22" s="515"/>
      <c r="R22" s="515"/>
      <c r="S22" s="515"/>
      <c r="T22" s="515"/>
      <c r="U22" s="515"/>
      <c r="V22" s="515"/>
      <c r="W22" s="515"/>
      <c r="X22" s="515"/>
      <c r="Y22" s="515"/>
      <c r="Z22" s="515"/>
      <c r="AA22" s="515"/>
      <c r="AB22" s="515"/>
      <c r="AC22" s="515"/>
      <c r="AD22" s="515"/>
      <c r="AE22" s="515"/>
      <c r="AF22" s="515"/>
      <c r="AG22" s="515"/>
    </row>
    <row r="23" spans="2:41" s="99" customFormat="1" ht="27.95" customHeight="1">
      <c r="B23" s="490" t="s">
        <v>212</v>
      </c>
      <c r="C23" s="490"/>
      <c r="D23" s="490"/>
      <c r="E23" s="490"/>
      <c r="F23" s="490"/>
      <c r="G23" s="490"/>
      <c r="H23" s="490"/>
      <c r="I23" s="490"/>
      <c r="J23" s="490"/>
      <c r="K23" s="490"/>
      <c r="L23" s="490"/>
      <c r="M23" s="515"/>
      <c r="N23" s="515"/>
      <c r="O23" s="515"/>
      <c r="P23" s="515"/>
      <c r="Q23" s="515"/>
      <c r="R23" s="515"/>
      <c r="S23" s="515"/>
      <c r="T23" s="515"/>
      <c r="U23" s="515"/>
      <c r="V23" s="515"/>
      <c r="W23" s="515"/>
      <c r="X23" s="515"/>
      <c r="Y23" s="515"/>
      <c r="Z23" s="515"/>
      <c r="AA23" s="515"/>
      <c r="AB23" s="515"/>
      <c r="AC23" s="515"/>
      <c r="AD23" s="515"/>
      <c r="AE23" s="515"/>
      <c r="AF23" s="515"/>
      <c r="AG23" s="515"/>
      <c r="AH23" s="48"/>
      <c r="AJ23" s="48"/>
      <c r="AK23" s="48"/>
      <c r="AL23" s="48"/>
      <c r="AM23" s="48"/>
      <c r="AN23" s="48"/>
      <c r="AO23" s="48"/>
    </row>
    <row r="24" spans="2:41" ht="27.95" customHeight="1">
      <c r="B24" s="490"/>
      <c r="C24" s="490"/>
      <c r="D24" s="490"/>
      <c r="E24" s="490"/>
      <c r="F24" s="490"/>
      <c r="G24" s="490"/>
      <c r="H24" s="490"/>
      <c r="I24" s="490"/>
      <c r="J24" s="490"/>
      <c r="K24" s="490"/>
      <c r="L24" s="490"/>
      <c r="M24" s="515"/>
      <c r="N24" s="515"/>
      <c r="O24" s="515"/>
      <c r="P24" s="515"/>
      <c r="Q24" s="515"/>
      <c r="R24" s="515"/>
      <c r="S24" s="515"/>
      <c r="T24" s="515"/>
      <c r="U24" s="515"/>
      <c r="V24" s="515"/>
      <c r="W24" s="515"/>
      <c r="X24" s="515"/>
      <c r="Y24" s="515"/>
      <c r="Z24" s="515"/>
      <c r="AA24" s="515"/>
      <c r="AB24" s="515"/>
      <c r="AC24" s="515"/>
      <c r="AD24" s="515"/>
      <c r="AE24" s="515"/>
      <c r="AF24" s="515"/>
      <c r="AG24" s="515"/>
    </row>
    <row r="25" spans="2:41" s="99" customFormat="1" ht="27.95" customHeight="1">
      <c r="B25" s="490" t="s">
        <v>213</v>
      </c>
      <c r="C25" s="490"/>
      <c r="D25" s="490"/>
      <c r="E25" s="490"/>
      <c r="F25" s="490"/>
      <c r="G25" s="490"/>
      <c r="H25" s="490"/>
      <c r="I25" s="490"/>
      <c r="J25" s="490"/>
      <c r="K25" s="490"/>
      <c r="L25" s="490"/>
      <c r="M25" s="515"/>
      <c r="N25" s="515"/>
      <c r="O25" s="515"/>
      <c r="P25" s="515"/>
      <c r="Q25" s="515"/>
      <c r="R25" s="515"/>
      <c r="S25" s="515"/>
      <c r="T25" s="515"/>
      <c r="U25" s="515"/>
      <c r="V25" s="515"/>
      <c r="W25" s="515"/>
      <c r="X25" s="515"/>
      <c r="Y25" s="515"/>
      <c r="Z25" s="515"/>
      <c r="AA25" s="515"/>
      <c r="AB25" s="515"/>
      <c r="AC25" s="515"/>
      <c r="AD25" s="515"/>
      <c r="AE25" s="515"/>
      <c r="AF25" s="515"/>
      <c r="AG25" s="515"/>
      <c r="AH25" s="48"/>
      <c r="AI25" s="48" t="s">
        <v>208</v>
      </c>
      <c r="AJ25" s="48"/>
      <c r="AK25" s="48"/>
      <c r="AL25" s="48"/>
      <c r="AM25" s="48"/>
      <c r="AN25" s="48"/>
      <c r="AO25" s="48"/>
    </row>
    <row r="26" spans="2:41" ht="27.95" customHeight="1">
      <c r="B26" s="490"/>
      <c r="C26" s="490"/>
      <c r="D26" s="490"/>
      <c r="E26" s="490"/>
      <c r="F26" s="490"/>
      <c r="G26" s="490"/>
      <c r="H26" s="490"/>
      <c r="I26" s="490"/>
      <c r="J26" s="490"/>
      <c r="K26" s="490"/>
      <c r="L26" s="490"/>
      <c r="M26" s="515"/>
      <c r="N26" s="515"/>
      <c r="O26" s="515"/>
      <c r="P26" s="515"/>
      <c r="Q26" s="515"/>
      <c r="R26" s="515"/>
      <c r="S26" s="515"/>
      <c r="T26" s="515"/>
      <c r="U26" s="515"/>
      <c r="V26" s="515"/>
      <c r="W26" s="515"/>
      <c r="X26" s="515"/>
      <c r="Y26" s="515"/>
      <c r="Z26" s="515"/>
      <c r="AA26" s="515"/>
      <c r="AB26" s="515"/>
      <c r="AC26" s="515"/>
      <c r="AD26" s="515"/>
      <c r="AE26" s="515"/>
      <c r="AF26" s="515"/>
      <c r="AG26" s="515"/>
      <c r="AI26" s="48" t="s">
        <v>209</v>
      </c>
    </row>
    <row r="27" spans="2:41" ht="27.95" customHeight="1">
      <c r="B27" s="490" t="s">
        <v>214</v>
      </c>
      <c r="C27" s="490"/>
      <c r="D27" s="490"/>
      <c r="E27" s="490"/>
      <c r="F27" s="490"/>
      <c r="G27" s="490"/>
      <c r="H27" s="490"/>
      <c r="I27" s="490"/>
      <c r="J27" s="490"/>
      <c r="K27" s="490"/>
      <c r="L27" s="490"/>
      <c r="M27" s="515"/>
      <c r="N27" s="515"/>
      <c r="O27" s="515"/>
      <c r="P27" s="515"/>
      <c r="Q27" s="515"/>
      <c r="R27" s="515"/>
      <c r="S27" s="515"/>
      <c r="T27" s="515"/>
      <c r="U27" s="515"/>
      <c r="V27" s="515"/>
      <c r="W27" s="515"/>
      <c r="X27" s="515"/>
      <c r="Y27" s="515"/>
      <c r="Z27" s="515"/>
      <c r="AA27" s="515"/>
      <c r="AB27" s="515"/>
      <c r="AC27" s="515"/>
      <c r="AD27" s="515"/>
      <c r="AE27" s="515"/>
      <c r="AF27" s="515"/>
      <c r="AG27" s="515"/>
      <c r="AI27" s="48" t="s">
        <v>205</v>
      </c>
    </row>
    <row r="28" spans="2:41" ht="27.95" customHeight="1">
      <c r="B28" s="490"/>
      <c r="C28" s="490"/>
      <c r="D28" s="490"/>
      <c r="E28" s="490"/>
      <c r="F28" s="490"/>
      <c r="G28" s="490"/>
      <c r="H28" s="490"/>
      <c r="I28" s="490"/>
      <c r="J28" s="490"/>
      <c r="K28" s="490"/>
      <c r="L28" s="490"/>
      <c r="M28" s="515"/>
      <c r="N28" s="515"/>
      <c r="O28" s="515"/>
      <c r="P28" s="515"/>
      <c r="Q28" s="515"/>
      <c r="R28" s="515"/>
      <c r="S28" s="515"/>
      <c r="T28" s="515"/>
      <c r="U28" s="515"/>
      <c r="V28" s="515"/>
      <c r="W28" s="515"/>
      <c r="X28" s="515"/>
      <c r="Y28" s="515"/>
      <c r="Z28" s="515"/>
      <c r="AA28" s="515"/>
      <c r="AB28" s="515"/>
      <c r="AC28" s="515"/>
      <c r="AD28" s="515"/>
      <c r="AE28" s="515"/>
      <c r="AF28" s="515"/>
      <c r="AG28" s="515"/>
    </row>
    <row r="29" spans="2:41" s="99" customFormat="1" ht="27.95" customHeight="1">
      <c r="B29" s="490" t="s">
        <v>215</v>
      </c>
      <c r="C29" s="490"/>
      <c r="D29" s="490"/>
      <c r="E29" s="490"/>
      <c r="F29" s="490"/>
      <c r="G29" s="490"/>
      <c r="H29" s="490"/>
      <c r="I29" s="490"/>
      <c r="J29" s="490"/>
      <c r="K29" s="490"/>
      <c r="L29" s="490"/>
      <c r="M29" s="515"/>
      <c r="N29" s="515"/>
      <c r="O29" s="515"/>
      <c r="P29" s="515"/>
      <c r="Q29" s="515"/>
      <c r="R29" s="515"/>
      <c r="S29" s="515"/>
      <c r="T29" s="515"/>
      <c r="U29" s="515"/>
      <c r="V29" s="515"/>
      <c r="W29" s="515"/>
      <c r="X29" s="515"/>
      <c r="Y29" s="515"/>
      <c r="Z29" s="515"/>
      <c r="AA29" s="515"/>
      <c r="AB29" s="515"/>
      <c r="AC29" s="515"/>
      <c r="AD29" s="515"/>
      <c r="AE29" s="515"/>
      <c r="AF29" s="515"/>
      <c r="AG29" s="515"/>
      <c r="AH29" s="48"/>
      <c r="AJ29" s="48"/>
      <c r="AK29" s="48"/>
      <c r="AL29" s="48"/>
      <c r="AM29" s="48"/>
      <c r="AN29" s="48"/>
      <c r="AO29" s="48"/>
    </row>
    <row r="30" spans="2:41" ht="27.95" customHeight="1">
      <c r="B30" s="490"/>
      <c r="C30" s="490"/>
      <c r="D30" s="490"/>
      <c r="E30" s="490"/>
      <c r="F30" s="490"/>
      <c r="G30" s="490"/>
      <c r="H30" s="490"/>
      <c r="I30" s="490"/>
      <c r="J30" s="490"/>
      <c r="K30" s="490"/>
      <c r="L30" s="490"/>
      <c r="M30" s="515"/>
      <c r="N30" s="515"/>
      <c r="O30" s="515"/>
      <c r="P30" s="515"/>
      <c r="Q30" s="515"/>
      <c r="R30" s="515"/>
      <c r="S30" s="515"/>
      <c r="T30" s="515"/>
      <c r="U30" s="515"/>
      <c r="V30" s="515"/>
      <c r="W30" s="515"/>
      <c r="X30" s="515"/>
      <c r="Y30" s="515"/>
      <c r="Z30" s="515"/>
      <c r="AA30" s="515"/>
      <c r="AB30" s="515"/>
      <c r="AC30" s="515"/>
      <c r="AD30" s="515"/>
      <c r="AE30" s="515"/>
      <c r="AF30" s="515"/>
      <c r="AG30" s="515"/>
    </row>
    <row r="32" spans="2:41" ht="13.5" customHeight="1">
      <c r="C32" s="139" t="s">
        <v>206</v>
      </c>
      <c r="D32" s="473" t="s">
        <v>257</v>
      </c>
      <c r="E32" s="473"/>
      <c r="F32" s="473"/>
      <c r="G32" s="473"/>
      <c r="H32" s="473"/>
      <c r="I32" s="473"/>
      <c r="J32" s="473"/>
      <c r="K32" s="473"/>
      <c r="L32" s="473"/>
      <c r="M32" s="473"/>
      <c r="N32" s="473"/>
      <c r="O32" s="473"/>
      <c r="P32" s="473"/>
      <c r="Q32" s="473"/>
      <c r="R32" s="473"/>
      <c r="S32" s="473"/>
      <c r="T32" s="473"/>
      <c r="U32" s="473"/>
      <c r="V32" s="473"/>
      <c r="W32" s="473"/>
      <c r="X32" s="473"/>
      <c r="Y32" s="473"/>
      <c r="Z32" s="473"/>
      <c r="AA32" s="473"/>
      <c r="AB32" s="473"/>
      <c r="AC32" s="473"/>
      <c r="AD32" s="473"/>
      <c r="AE32" s="473"/>
      <c r="AF32" s="473"/>
      <c r="AG32" s="109"/>
    </row>
    <row r="33" spans="3:33">
      <c r="C33" s="49"/>
      <c r="D33" s="109"/>
      <c r="E33" s="109"/>
      <c r="F33" s="109"/>
      <c r="G33" s="109"/>
      <c r="H33" s="109"/>
      <c r="I33" s="109"/>
      <c r="J33" s="109"/>
      <c r="K33" s="109"/>
      <c r="L33" s="109"/>
      <c r="M33" s="109"/>
      <c r="N33" s="109"/>
      <c r="O33" s="109"/>
      <c r="P33" s="109"/>
      <c r="Q33" s="109"/>
      <c r="R33" s="109"/>
      <c r="S33" s="109"/>
      <c r="T33" s="109"/>
      <c r="U33" s="109"/>
      <c r="V33" s="109"/>
      <c r="W33" s="109"/>
      <c r="X33" s="109"/>
      <c r="Y33" s="109"/>
      <c r="Z33" s="109"/>
      <c r="AA33" s="109"/>
      <c r="AB33" s="109"/>
      <c r="AC33" s="109"/>
      <c r="AD33" s="109"/>
      <c r="AE33" s="109"/>
      <c r="AF33" s="109"/>
      <c r="AG33" s="109"/>
    </row>
    <row r="34" spans="3:33" ht="13.5" customHeight="1">
      <c r="C34" s="139" t="s">
        <v>206</v>
      </c>
      <c r="D34" s="473" t="s">
        <v>258</v>
      </c>
      <c r="E34" s="473"/>
      <c r="F34" s="473"/>
      <c r="G34" s="473"/>
      <c r="H34" s="473"/>
      <c r="I34" s="473"/>
      <c r="J34" s="473"/>
      <c r="K34" s="473"/>
      <c r="L34" s="473"/>
      <c r="M34" s="473"/>
      <c r="N34" s="473"/>
      <c r="O34" s="473"/>
      <c r="P34" s="473"/>
      <c r="Q34" s="473"/>
      <c r="R34" s="473"/>
      <c r="S34" s="473"/>
      <c r="T34" s="473"/>
      <c r="U34" s="473"/>
      <c r="V34" s="473"/>
      <c r="W34" s="473"/>
      <c r="X34" s="473"/>
      <c r="Y34" s="473"/>
      <c r="Z34" s="473"/>
      <c r="AA34" s="473"/>
      <c r="AB34" s="473"/>
      <c r="AC34" s="473"/>
      <c r="AD34" s="473"/>
      <c r="AE34" s="473"/>
      <c r="AF34" s="473"/>
    </row>
    <row r="35" spans="3:33">
      <c r="C35" s="139"/>
      <c r="D35" s="473"/>
      <c r="E35" s="473"/>
      <c r="F35" s="473"/>
      <c r="G35" s="473"/>
      <c r="H35" s="473"/>
      <c r="I35" s="473"/>
      <c r="J35" s="473"/>
      <c r="K35" s="473"/>
      <c r="L35" s="473"/>
      <c r="M35" s="473"/>
      <c r="N35" s="473"/>
      <c r="O35" s="473"/>
      <c r="P35" s="473"/>
      <c r="Q35" s="473"/>
      <c r="R35" s="473"/>
      <c r="S35" s="473"/>
      <c r="T35" s="473"/>
      <c r="U35" s="473"/>
      <c r="V35" s="473"/>
      <c r="W35" s="473"/>
      <c r="X35" s="473"/>
      <c r="Y35" s="473"/>
      <c r="Z35" s="473"/>
      <c r="AA35" s="473"/>
      <c r="AB35" s="473"/>
      <c r="AC35" s="473"/>
      <c r="AD35" s="473"/>
      <c r="AE35" s="473"/>
      <c r="AF35" s="473"/>
    </row>
    <row r="36" spans="3:33">
      <c r="C36" s="139"/>
      <c r="D36" s="102" t="s">
        <v>210</v>
      </c>
      <c r="E36" s="144"/>
      <c r="F36" s="144"/>
      <c r="G36" s="144"/>
      <c r="H36" s="144"/>
      <c r="I36" s="144"/>
      <c r="J36" s="144"/>
      <c r="K36" s="144"/>
      <c r="L36" s="144"/>
      <c r="M36" s="144"/>
      <c r="N36" s="144"/>
      <c r="O36" s="144"/>
      <c r="P36" s="144"/>
      <c r="Q36" s="144"/>
      <c r="R36" s="144"/>
      <c r="S36" s="144"/>
      <c r="T36" s="144"/>
      <c r="U36" s="144"/>
      <c r="V36" s="144"/>
      <c r="W36" s="144"/>
      <c r="X36" s="144"/>
      <c r="Y36" s="144"/>
      <c r="Z36" s="144"/>
      <c r="AA36" s="144"/>
      <c r="AB36" s="144"/>
      <c r="AC36" s="144"/>
      <c r="AD36" s="144"/>
      <c r="AE36" s="144"/>
      <c r="AF36" s="144"/>
    </row>
    <row r="37" spans="3:33">
      <c r="C37" s="49"/>
    </row>
    <row r="38" spans="3:33">
      <c r="C38" s="139" t="s">
        <v>206</v>
      </c>
      <c r="D38" s="514" t="s">
        <v>236</v>
      </c>
      <c r="E38" s="514"/>
      <c r="F38" s="514"/>
      <c r="G38" s="514"/>
      <c r="H38" s="514"/>
      <c r="I38" s="514"/>
      <c r="J38" s="514"/>
      <c r="K38" s="514"/>
      <c r="L38" s="514"/>
      <c r="M38" s="514"/>
      <c r="N38" s="514"/>
      <c r="O38" s="514"/>
      <c r="P38" s="514"/>
      <c r="Q38" s="514"/>
      <c r="R38" s="514"/>
      <c r="S38" s="514"/>
      <c r="T38" s="514"/>
      <c r="U38" s="514"/>
      <c r="V38" s="514"/>
      <c r="W38" s="514"/>
      <c r="X38" s="514"/>
      <c r="Y38" s="514"/>
      <c r="Z38" s="514"/>
      <c r="AA38" s="514"/>
      <c r="AB38" s="514"/>
      <c r="AC38" s="514"/>
      <c r="AD38" s="514"/>
      <c r="AE38" s="514"/>
      <c r="AF38" s="514"/>
    </row>
  </sheetData>
  <mergeCells count="34">
    <mergeCell ref="D38:AF38"/>
    <mergeCell ref="M19:AG20"/>
    <mergeCell ref="B19:L20"/>
    <mergeCell ref="B25:L26"/>
    <mergeCell ref="M25:AG26"/>
    <mergeCell ref="B27:L28"/>
    <mergeCell ref="M27:AG28"/>
    <mergeCell ref="B29:L30"/>
    <mergeCell ref="M29:AG30"/>
    <mergeCell ref="M21:AG22"/>
    <mergeCell ref="M23:AG24"/>
    <mergeCell ref="B21:L22"/>
    <mergeCell ref="D34:AF35"/>
    <mergeCell ref="D32:AF32"/>
    <mergeCell ref="B23:L24"/>
    <mergeCell ref="H13:Q14"/>
    <mergeCell ref="B13:E16"/>
    <mergeCell ref="B17:E18"/>
    <mergeCell ref="V17:AG18"/>
    <mergeCell ref="F17:Q18"/>
    <mergeCell ref="R13:U14"/>
    <mergeCell ref="R15:U16"/>
    <mergeCell ref="R17:U18"/>
    <mergeCell ref="B2:AG2"/>
    <mergeCell ref="F13:G14"/>
    <mergeCell ref="F15:Q16"/>
    <mergeCell ref="V13:AG14"/>
    <mergeCell ref="B6:AG6"/>
    <mergeCell ref="B7:AG7"/>
    <mergeCell ref="B11:E12"/>
    <mergeCell ref="AE11:AG12"/>
    <mergeCell ref="AD11:AD12"/>
    <mergeCell ref="F11:AC12"/>
    <mergeCell ref="V15:AG16"/>
  </mergeCells>
  <phoneticPr fontId="2"/>
  <conditionalFormatting sqref="M19:AG20 M25:AG26">
    <cfRule type="cellIs" dxfId="1" priority="2" operator="equal">
      <formula>""</formula>
    </cfRule>
  </conditionalFormatting>
  <conditionalFormatting sqref="M21:AG24 M27:AG30">
    <cfRule type="cellIs" dxfId="0" priority="1" operator="equal">
      <formula>""</formula>
    </cfRule>
  </conditionalFormatting>
  <dataValidations count="2">
    <dataValidation type="list" allowBlank="1" showInputMessage="1" showErrorMessage="1" sqref="M19" xr:uid="{0C2C9EE5-F3CC-494C-BD94-D36148E8BE66}">
      <formula1>$AI$19:$AI$21</formula1>
    </dataValidation>
    <dataValidation type="list" allowBlank="1" showInputMessage="1" showErrorMessage="1" sqref="M25:AG26" xr:uid="{57D8C3A1-8882-432D-AD37-CD89C712B366}">
      <formula1>$AI$25:$AI$26</formula1>
    </dataValidation>
  </dataValidations>
  <printOptions horizontalCentered="1" verticalCentered="1"/>
  <pageMargins left="0.23622047244094491" right="0.23622047244094491" top="0.74803149606299213" bottom="0.74803149606299213" header="0.31496062992125984" footer="0.31496062992125984"/>
  <pageSetup paperSize="9" scale="95"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B672F-0BA7-4B76-94A2-A18F58262398}">
  <sheetPr>
    <tabColor rgb="FFFFFF00"/>
  </sheetPr>
  <dimension ref="B1:AO48"/>
  <sheetViews>
    <sheetView view="pageBreakPreview" zoomScale="115" zoomScaleNormal="100" zoomScaleSheetLayoutView="115" workbookViewId="0">
      <selection activeCell="B7" sqref="B7:AG7"/>
    </sheetView>
  </sheetViews>
  <sheetFormatPr defaultRowHeight="12.75"/>
  <cols>
    <col min="1" max="1" width="9" style="48"/>
    <col min="2" max="42" width="2.625" style="48" customWidth="1"/>
    <col min="43" max="16384" width="9" style="48"/>
  </cols>
  <sheetData>
    <row r="1" spans="2:37">
      <c r="B1" s="186" t="s">
        <v>256</v>
      </c>
    </row>
    <row r="2" spans="2:37">
      <c r="B2" s="468" t="s">
        <v>264</v>
      </c>
      <c r="C2" s="468"/>
      <c r="D2" s="468"/>
      <c r="E2" s="468"/>
      <c r="F2" s="468"/>
      <c r="G2" s="468"/>
      <c r="H2" s="468"/>
      <c r="I2" s="468"/>
      <c r="J2" s="468"/>
      <c r="K2" s="468"/>
      <c r="L2" s="468"/>
      <c r="M2" s="468"/>
      <c r="N2" s="468"/>
      <c r="O2" s="468"/>
      <c r="P2" s="468"/>
      <c r="Q2" s="468"/>
      <c r="R2" s="468"/>
      <c r="S2" s="468"/>
      <c r="T2" s="468"/>
      <c r="U2" s="468"/>
      <c r="V2" s="468"/>
      <c r="W2" s="468"/>
      <c r="X2" s="468"/>
      <c r="Y2" s="468"/>
      <c r="Z2" s="468"/>
      <c r="AA2" s="468"/>
      <c r="AB2" s="468"/>
      <c r="AC2" s="468"/>
      <c r="AD2" s="468"/>
      <c r="AE2" s="468"/>
      <c r="AF2" s="468"/>
      <c r="AG2" s="468"/>
    </row>
    <row r="3" spans="2:37">
      <c r="AG3" s="138"/>
    </row>
    <row r="4" spans="2:37">
      <c r="B4" s="48" t="s">
        <v>216</v>
      </c>
    </row>
    <row r="6" spans="2:37">
      <c r="B6" s="478" t="s">
        <v>186</v>
      </c>
      <c r="C6" s="478"/>
      <c r="D6" s="478"/>
      <c r="E6" s="478"/>
      <c r="F6" s="478"/>
      <c r="G6" s="478"/>
      <c r="H6" s="478"/>
      <c r="I6" s="478"/>
      <c r="J6" s="478"/>
      <c r="K6" s="478"/>
      <c r="L6" s="478"/>
      <c r="M6" s="478"/>
      <c r="N6" s="478"/>
      <c r="O6" s="478"/>
      <c r="P6" s="478"/>
      <c r="Q6" s="478"/>
      <c r="R6" s="478"/>
      <c r="S6" s="478"/>
      <c r="T6" s="478"/>
      <c r="U6" s="478"/>
      <c r="V6" s="478"/>
      <c r="W6" s="478"/>
      <c r="X6" s="478"/>
      <c r="Y6" s="478"/>
      <c r="Z6" s="478"/>
      <c r="AA6" s="478"/>
      <c r="AB6" s="478"/>
      <c r="AC6" s="478"/>
      <c r="AD6" s="478"/>
      <c r="AE6" s="478"/>
      <c r="AF6" s="478"/>
      <c r="AG6" s="478"/>
      <c r="AH6" s="143"/>
      <c r="AI6" s="143"/>
    </row>
    <row r="7" spans="2:37" ht="16.149999999999999">
      <c r="B7" s="477" t="s">
        <v>217</v>
      </c>
      <c r="C7" s="477"/>
      <c r="D7" s="477"/>
      <c r="E7" s="477"/>
      <c r="F7" s="477"/>
      <c r="G7" s="477"/>
      <c r="H7" s="477"/>
      <c r="I7" s="477"/>
      <c r="J7" s="477"/>
      <c r="K7" s="477"/>
      <c r="L7" s="477"/>
      <c r="M7" s="477"/>
      <c r="N7" s="477"/>
      <c r="O7" s="477"/>
      <c r="P7" s="477"/>
      <c r="Q7" s="477"/>
      <c r="R7" s="477"/>
      <c r="S7" s="477"/>
      <c r="T7" s="477"/>
      <c r="U7" s="477"/>
      <c r="V7" s="477"/>
      <c r="W7" s="477"/>
      <c r="X7" s="477"/>
      <c r="Y7" s="477"/>
      <c r="Z7" s="477"/>
      <c r="AA7" s="477"/>
      <c r="AB7" s="477"/>
      <c r="AC7" s="477"/>
      <c r="AD7" s="477"/>
      <c r="AE7" s="477"/>
      <c r="AF7" s="477"/>
      <c r="AG7" s="477"/>
      <c r="AH7" s="142"/>
      <c r="AI7" s="142"/>
      <c r="AJ7" s="141"/>
      <c r="AK7" s="141"/>
    </row>
    <row r="9" spans="2:37" ht="14.25" customHeight="1">
      <c r="C9" s="517" t="s">
        <v>225</v>
      </c>
      <c r="D9" s="517"/>
      <c r="E9" s="517"/>
      <c r="F9" s="517"/>
      <c r="G9" s="517"/>
      <c r="H9" s="517"/>
      <c r="I9" s="517"/>
      <c r="J9" s="517"/>
      <c r="K9" s="517"/>
      <c r="L9" s="517"/>
      <c r="M9" s="517"/>
      <c r="N9" s="517"/>
      <c r="O9" s="517"/>
      <c r="P9" s="517"/>
      <c r="Q9" s="517"/>
      <c r="R9" s="517"/>
      <c r="S9" s="517"/>
      <c r="T9" s="517"/>
      <c r="U9" s="517"/>
      <c r="V9" s="517"/>
      <c r="W9" s="517"/>
      <c r="X9" s="517"/>
      <c r="Y9" s="517"/>
      <c r="Z9" s="517"/>
      <c r="AA9" s="517"/>
      <c r="AB9" s="517"/>
      <c r="AC9" s="517"/>
      <c r="AD9" s="517"/>
      <c r="AE9" s="517"/>
      <c r="AF9" s="517"/>
    </row>
    <row r="10" spans="2:37" ht="14.25" customHeight="1">
      <c r="C10" s="517"/>
      <c r="D10" s="517"/>
      <c r="E10" s="517"/>
      <c r="F10" s="517"/>
      <c r="G10" s="517"/>
      <c r="H10" s="517"/>
      <c r="I10" s="517"/>
      <c r="J10" s="517"/>
      <c r="K10" s="517"/>
      <c r="L10" s="517"/>
      <c r="M10" s="517"/>
      <c r="N10" s="517"/>
      <c r="O10" s="517"/>
      <c r="P10" s="517"/>
      <c r="Q10" s="517"/>
      <c r="R10" s="517"/>
      <c r="S10" s="517"/>
      <c r="T10" s="517"/>
      <c r="U10" s="517"/>
      <c r="V10" s="517"/>
      <c r="W10" s="517"/>
      <c r="X10" s="517"/>
      <c r="Y10" s="517"/>
      <c r="Z10" s="517"/>
      <c r="AA10" s="517"/>
      <c r="AB10" s="517"/>
      <c r="AC10" s="517"/>
      <c r="AD10" s="517"/>
      <c r="AE10" s="517"/>
      <c r="AF10" s="517"/>
    </row>
    <row r="12" spans="2:37" ht="20.100000000000001" customHeight="1">
      <c r="B12" s="490" t="s">
        <v>4</v>
      </c>
      <c r="C12" s="490"/>
      <c r="D12" s="490"/>
      <c r="E12" s="490"/>
      <c r="F12" s="471">
        <f>IF('（様式１）参加申込書（実行委員会）'!F9="","",'（様式１）参加申込書（実行委員会）'!F9)</f>
        <v>0</v>
      </c>
      <c r="G12" s="471"/>
      <c r="H12" s="471"/>
      <c r="I12" s="471"/>
      <c r="J12" s="471"/>
      <c r="K12" s="471"/>
      <c r="L12" s="471"/>
      <c r="M12" s="471"/>
      <c r="N12" s="471"/>
      <c r="O12" s="471"/>
      <c r="P12" s="471"/>
      <c r="Q12" s="471"/>
      <c r="R12" s="471"/>
      <c r="S12" s="471"/>
      <c r="T12" s="471"/>
      <c r="U12" s="471"/>
      <c r="V12" s="471"/>
      <c r="W12" s="471"/>
      <c r="X12" s="471"/>
      <c r="Y12" s="471"/>
      <c r="Z12" s="471"/>
      <c r="AA12" s="471"/>
      <c r="AB12" s="471"/>
      <c r="AC12" s="471"/>
      <c r="AD12" s="509" t="s">
        <v>3</v>
      </c>
      <c r="AE12" s="471">
        <f>IF('（様式１）参加申込書（実行委員会）'!AG6="","",'（様式１）参加申込書（実行委員会）'!AG6)</f>
        <v>0</v>
      </c>
      <c r="AF12" s="471"/>
      <c r="AG12" s="471"/>
    </row>
    <row r="13" spans="2:37" ht="20.100000000000001" customHeight="1">
      <c r="B13" s="490"/>
      <c r="C13" s="490"/>
      <c r="D13" s="490"/>
      <c r="E13" s="490"/>
      <c r="F13" s="471"/>
      <c r="G13" s="471"/>
      <c r="H13" s="471"/>
      <c r="I13" s="471"/>
      <c r="J13" s="471"/>
      <c r="K13" s="471"/>
      <c r="L13" s="471"/>
      <c r="M13" s="471"/>
      <c r="N13" s="471"/>
      <c r="O13" s="471"/>
      <c r="P13" s="471"/>
      <c r="Q13" s="471"/>
      <c r="R13" s="471"/>
      <c r="S13" s="471"/>
      <c r="T13" s="471"/>
      <c r="U13" s="471"/>
      <c r="V13" s="471"/>
      <c r="W13" s="471"/>
      <c r="X13" s="471"/>
      <c r="Y13" s="471"/>
      <c r="Z13" s="471"/>
      <c r="AA13" s="471"/>
      <c r="AB13" s="471"/>
      <c r="AC13" s="471"/>
      <c r="AD13" s="509"/>
      <c r="AE13" s="471"/>
      <c r="AF13" s="471"/>
      <c r="AG13" s="471"/>
    </row>
    <row r="14" spans="2:37" ht="20.100000000000001" customHeight="1">
      <c r="B14" s="490" t="s">
        <v>137</v>
      </c>
      <c r="C14" s="490"/>
      <c r="D14" s="490"/>
      <c r="E14" s="490"/>
      <c r="F14" s="346" t="s">
        <v>138</v>
      </c>
      <c r="G14" s="347"/>
      <c r="H14" s="510">
        <f>IF('（様式１）参加申込書（実行委員会）'!G10="","",'（様式１）参加申込書（実行委員会）'!G10)</f>
        <v>0</v>
      </c>
      <c r="I14" s="510"/>
      <c r="J14" s="510"/>
      <c r="K14" s="510"/>
      <c r="L14" s="510"/>
      <c r="M14" s="510"/>
      <c r="N14" s="510"/>
      <c r="O14" s="510"/>
      <c r="P14" s="510"/>
      <c r="Q14" s="511"/>
      <c r="R14" s="490" t="s">
        <v>177</v>
      </c>
      <c r="S14" s="490"/>
      <c r="T14" s="490"/>
      <c r="U14" s="490"/>
      <c r="V14" s="471" t="str">
        <f>IF('（様式１）参加申込書（実行委員会）'!F12="","",'（様式１）参加申込書（実行委員会）'!F12)</f>
        <v>()</v>
      </c>
      <c r="W14" s="471"/>
      <c r="X14" s="471"/>
      <c r="Y14" s="471"/>
      <c r="Z14" s="471"/>
      <c r="AA14" s="471"/>
      <c r="AB14" s="471"/>
      <c r="AC14" s="471"/>
      <c r="AD14" s="471"/>
      <c r="AE14" s="471"/>
      <c r="AF14" s="471"/>
      <c r="AG14" s="471"/>
    </row>
    <row r="15" spans="2:37" ht="20.100000000000001" customHeight="1">
      <c r="B15" s="490"/>
      <c r="C15" s="490"/>
      <c r="D15" s="490"/>
      <c r="E15" s="490"/>
      <c r="F15" s="386"/>
      <c r="G15" s="330"/>
      <c r="H15" s="512"/>
      <c r="I15" s="512"/>
      <c r="J15" s="512"/>
      <c r="K15" s="512"/>
      <c r="L15" s="512"/>
      <c r="M15" s="512"/>
      <c r="N15" s="512"/>
      <c r="O15" s="512"/>
      <c r="P15" s="512"/>
      <c r="Q15" s="513"/>
      <c r="R15" s="490"/>
      <c r="S15" s="490"/>
      <c r="T15" s="490"/>
      <c r="U15" s="490"/>
      <c r="V15" s="471"/>
      <c r="W15" s="471"/>
      <c r="X15" s="471"/>
      <c r="Y15" s="471"/>
      <c r="Z15" s="471"/>
      <c r="AA15" s="471"/>
      <c r="AB15" s="471"/>
      <c r="AC15" s="471"/>
      <c r="AD15" s="471"/>
      <c r="AE15" s="471"/>
      <c r="AF15" s="471"/>
      <c r="AG15" s="471"/>
    </row>
    <row r="16" spans="2:37" ht="20.100000000000001" customHeight="1">
      <c r="B16" s="490"/>
      <c r="C16" s="490"/>
      <c r="D16" s="490"/>
      <c r="E16" s="490"/>
      <c r="F16" s="508" t="str">
        <f>IF('（様式１）参加申込書（実行委員会）'!D11="","",'（様式１）参加申込書（実行委員会）'!D11)</f>
        <v/>
      </c>
      <c r="G16" s="508"/>
      <c r="H16" s="508"/>
      <c r="I16" s="508"/>
      <c r="J16" s="508"/>
      <c r="K16" s="508"/>
      <c r="L16" s="508"/>
      <c r="M16" s="508"/>
      <c r="N16" s="508"/>
      <c r="O16" s="508"/>
      <c r="P16" s="508"/>
      <c r="Q16" s="508"/>
      <c r="R16" s="490" t="s">
        <v>178</v>
      </c>
      <c r="S16" s="490"/>
      <c r="T16" s="490"/>
      <c r="U16" s="490"/>
      <c r="V16" s="471" t="str">
        <f>IF('（様式１）参加申込書（実行委員会）'!F13="","",'（様式１）参加申込書（実行委員会）'!F13)</f>
        <v>()</v>
      </c>
      <c r="W16" s="471"/>
      <c r="X16" s="471"/>
      <c r="Y16" s="471"/>
      <c r="Z16" s="471"/>
      <c r="AA16" s="471"/>
      <c r="AB16" s="471"/>
      <c r="AC16" s="471"/>
      <c r="AD16" s="471"/>
      <c r="AE16" s="471"/>
      <c r="AF16" s="471"/>
      <c r="AG16" s="471"/>
    </row>
    <row r="17" spans="2:41" ht="20.100000000000001" customHeight="1">
      <c r="B17" s="490"/>
      <c r="C17" s="490"/>
      <c r="D17" s="490"/>
      <c r="E17" s="490"/>
      <c r="F17" s="471"/>
      <c r="G17" s="471"/>
      <c r="H17" s="471"/>
      <c r="I17" s="471"/>
      <c r="J17" s="471"/>
      <c r="K17" s="471"/>
      <c r="L17" s="471"/>
      <c r="M17" s="471"/>
      <c r="N17" s="471"/>
      <c r="O17" s="471"/>
      <c r="P17" s="471"/>
      <c r="Q17" s="471"/>
      <c r="R17" s="490"/>
      <c r="S17" s="490"/>
      <c r="T17" s="490"/>
      <c r="U17" s="490"/>
      <c r="V17" s="471"/>
      <c r="W17" s="471"/>
      <c r="X17" s="471"/>
      <c r="Y17" s="471"/>
      <c r="Z17" s="471"/>
      <c r="AA17" s="471"/>
      <c r="AB17" s="471"/>
      <c r="AC17" s="471"/>
      <c r="AD17" s="471"/>
      <c r="AE17" s="471"/>
      <c r="AF17" s="471"/>
      <c r="AG17" s="471"/>
    </row>
    <row r="18" spans="2:41" s="99" customFormat="1" ht="20.100000000000001" customHeight="1">
      <c r="B18" s="490" t="s">
        <v>140</v>
      </c>
      <c r="C18" s="490"/>
      <c r="D18" s="490"/>
      <c r="E18" s="490"/>
      <c r="F18" s="471" t="str">
        <f>IF('（様式１）参加申込書（実行委員会）'!F14="","",'（様式１）参加申込書（実行委員会）'!F14)</f>
        <v>　</v>
      </c>
      <c r="G18" s="471"/>
      <c r="H18" s="471"/>
      <c r="I18" s="471"/>
      <c r="J18" s="471"/>
      <c r="K18" s="471"/>
      <c r="L18" s="471"/>
      <c r="M18" s="471"/>
      <c r="N18" s="471"/>
      <c r="O18" s="471"/>
      <c r="P18" s="471"/>
      <c r="Q18" s="471"/>
      <c r="R18" s="490" t="s">
        <v>201</v>
      </c>
      <c r="S18" s="490"/>
      <c r="T18" s="490"/>
      <c r="U18" s="490"/>
      <c r="V18" s="490">
        <f>IF('（様式１）参加申込書（実行委員会）'!F19="","",'（様式１）参加申込書（実行委員会）'!F19)</f>
        <v>0</v>
      </c>
      <c r="W18" s="490"/>
      <c r="X18" s="490"/>
      <c r="Y18" s="490"/>
      <c r="Z18" s="490"/>
      <c r="AA18" s="490"/>
      <c r="AB18" s="490"/>
      <c r="AC18" s="490"/>
      <c r="AD18" s="490"/>
      <c r="AE18" s="490"/>
      <c r="AF18" s="490"/>
      <c r="AG18" s="490"/>
      <c r="AH18" s="48"/>
      <c r="AI18" s="48"/>
      <c r="AJ18" s="48"/>
      <c r="AK18" s="48"/>
      <c r="AL18" s="48"/>
      <c r="AM18" s="48"/>
      <c r="AN18" s="48"/>
      <c r="AO18" s="48"/>
    </row>
    <row r="19" spans="2:41" s="99" customFormat="1" ht="20.100000000000001" customHeight="1">
      <c r="B19" s="490"/>
      <c r="C19" s="490"/>
      <c r="D19" s="490"/>
      <c r="E19" s="490"/>
      <c r="F19" s="471"/>
      <c r="G19" s="471"/>
      <c r="H19" s="471"/>
      <c r="I19" s="471"/>
      <c r="J19" s="471"/>
      <c r="K19" s="471"/>
      <c r="L19" s="471"/>
      <c r="M19" s="471"/>
      <c r="N19" s="471"/>
      <c r="O19" s="471"/>
      <c r="P19" s="471"/>
      <c r="Q19" s="471"/>
      <c r="R19" s="490"/>
      <c r="S19" s="490"/>
      <c r="T19" s="490"/>
      <c r="U19" s="490"/>
      <c r="V19" s="490"/>
      <c r="W19" s="490"/>
      <c r="X19" s="490"/>
      <c r="Y19" s="490"/>
      <c r="Z19" s="490"/>
      <c r="AA19" s="490"/>
      <c r="AB19" s="490"/>
      <c r="AC19" s="490"/>
      <c r="AD19" s="490"/>
      <c r="AE19" s="490"/>
      <c r="AF19" s="490"/>
      <c r="AG19" s="490"/>
      <c r="AH19" s="48"/>
      <c r="AI19" s="48"/>
      <c r="AJ19" s="48"/>
      <c r="AK19" s="48"/>
      <c r="AL19" s="48"/>
      <c r="AM19" s="48"/>
      <c r="AN19" s="48"/>
      <c r="AO19" s="48"/>
    </row>
    <row r="20" spans="2:41">
      <c r="B20" s="471" t="s">
        <v>15</v>
      </c>
      <c r="C20" s="471"/>
      <c r="D20" s="471"/>
      <c r="E20" s="471"/>
      <c r="F20" s="471" t="s">
        <v>17</v>
      </c>
      <c r="G20" s="471"/>
      <c r="H20" s="471"/>
      <c r="I20" s="471"/>
      <c r="J20" s="471"/>
      <c r="K20" s="471"/>
      <c r="L20" s="471"/>
      <c r="M20" s="471"/>
      <c r="N20" s="471"/>
      <c r="O20" s="471"/>
      <c r="P20" s="471" t="s">
        <v>218</v>
      </c>
      <c r="Q20" s="471"/>
      <c r="R20" s="471"/>
      <c r="S20" s="471"/>
      <c r="T20" s="471"/>
      <c r="U20" s="346"/>
      <c r="V20" s="518"/>
      <c r="W20" s="471" t="s">
        <v>219</v>
      </c>
      <c r="X20" s="471"/>
      <c r="Y20" s="471"/>
      <c r="Z20" s="471"/>
      <c r="AA20" s="471"/>
      <c r="AB20" s="471"/>
      <c r="AC20" s="471"/>
      <c r="AD20" s="471"/>
      <c r="AE20" s="471"/>
      <c r="AF20" s="471"/>
      <c r="AG20" s="471"/>
    </row>
    <row r="21" spans="2:41" s="146" customFormat="1" ht="20.100000000000001" customHeight="1">
      <c r="B21" s="516" t="s">
        <v>220</v>
      </c>
      <c r="C21" s="516"/>
      <c r="D21" s="516"/>
      <c r="E21" s="516"/>
      <c r="F21" s="516" t="s">
        <v>221</v>
      </c>
      <c r="G21" s="516"/>
      <c r="H21" s="516"/>
      <c r="I21" s="516"/>
      <c r="J21" s="516"/>
      <c r="K21" s="516"/>
      <c r="L21" s="516"/>
      <c r="M21" s="516"/>
      <c r="N21" s="516"/>
      <c r="O21" s="516"/>
      <c r="P21" s="516" t="s">
        <v>222</v>
      </c>
      <c r="Q21" s="516"/>
      <c r="R21" s="516"/>
      <c r="S21" s="516"/>
      <c r="T21" s="516"/>
      <c r="U21" s="516" t="s">
        <v>190</v>
      </c>
      <c r="V21" s="516"/>
      <c r="W21" s="516"/>
      <c r="X21" s="516"/>
      <c r="Y21" s="516"/>
      <c r="Z21" s="516"/>
      <c r="AA21" s="516"/>
      <c r="AB21" s="516"/>
      <c r="AC21" s="516"/>
      <c r="AD21" s="516"/>
      <c r="AE21" s="516"/>
      <c r="AF21" s="516"/>
      <c r="AG21" s="516"/>
    </row>
    <row r="22" spans="2:41" s="146" customFormat="1" ht="20.100000000000001" customHeight="1">
      <c r="B22" s="516"/>
      <c r="C22" s="516"/>
      <c r="D22" s="516"/>
      <c r="E22" s="516"/>
      <c r="F22" s="516"/>
      <c r="G22" s="516"/>
      <c r="H22" s="516"/>
      <c r="I22" s="516"/>
      <c r="J22" s="516"/>
      <c r="K22" s="516"/>
      <c r="L22" s="516"/>
      <c r="M22" s="516"/>
      <c r="N22" s="516"/>
      <c r="O22" s="516"/>
      <c r="P22" s="516"/>
      <c r="Q22" s="516"/>
      <c r="R22" s="516"/>
      <c r="S22" s="516"/>
      <c r="T22" s="516"/>
      <c r="U22" s="516"/>
      <c r="V22" s="516"/>
      <c r="W22" s="516"/>
      <c r="X22" s="516"/>
      <c r="Y22" s="516"/>
      <c r="Z22" s="516"/>
      <c r="AA22" s="516"/>
      <c r="AB22" s="516"/>
      <c r="AC22" s="516"/>
      <c r="AD22" s="516"/>
      <c r="AE22" s="516"/>
      <c r="AF22" s="516"/>
      <c r="AG22" s="516"/>
    </row>
    <row r="23" spans="2:41" s="146" customFormat="1" ht="20.100000000000001" customHeight="1">
      <c r="B23" s="516"/>
      <c r="C23" s="516"/>
      <c r="D23" s="516"/>
      <c r="E23" s="516"/>
      <c r="F23" s="516"/>
      <c r="G23" s="516"/>
      <c r="H23" s="516"/>
      <c r="I23" s="516"/>
      <c r="J23" s="516"/>
      <c r="K23" s="516"/>
      <c r="L23" s="516"/>
      <c r="M23" s="516"/>
      <c r="N23" s="516"/>
      <c r="O23" s="516"/>
      <c r="P23" s="516"/>
      <c r="Q23" s="516"/>
      <c r="R23" s="516"/>
      <c r="S23" s="516"/>
      <c r="T23" s="516"/>
      <c r="U23" s="516"/>
      <c r="V23" s="516"/>
      <c r="W23" s="516"/>
      <c r="X23" s="516"/>
      <c r="Y23" s="516"/>
      <c r="Z23" s="516"/>
      <c r="AA23" s="516"/>
      <c r="AB23" s="516"/>
      <c r="AC23" s="516"/>
      <c r="AD23" s="516"/>
      <c r="AE23" s="516"/>
      <c r="AF23" s="516"/>
      <c r="AG23" s="516"/>
    </row>
    <row r="24" spans="2:41" s="146" customFormat="1" ht="20.100000000000001" customHeight="1">
      <c r="B24" s="516"/>
      <c r="C24" s="516"/>
      <c r="D24" s="516"/>
      <c r="E24" s="516"/>
      <c r="F24" s="516"/>
      <c r="G24" s="516"/>
      <c r="H24" s="516"/>
      <c r="I24" s="516"/>
      <c r="J24" s="516"/>
      <c r="K24" s="516"/>
      <c r="L24" s="516"/>
      <c r="M24" s="516"/>
      <c r="N24" s="516"/>
      <c r="O24" s="516"/>
      <c r="P24" s="516"/>
      <c r="Q24" s="516"/>
      <c r="R24" s="516"/>
      <c r="S24" s="516"/>
      <c r="T24" s="516"/>
      <c r="U24" s="516" t="s">
        <v>190</v>
      </c>
      <c r="V24" s="516"/>
      <c r="W24" s="516"/>
      <c r="X24" s="516"/>
      <c r="Y24" s="516"/>
      <c r="Z24" s="516"/>
      <c r="AA24" s="516"/>
      <c r="AB24" s="516"/>
      <c r="AC24" s="516"/>
      <c r="AD24" s="516"/>
      <c r="AE24" s="516"/>
      <c r="AF24" s="516"/>
      <c r="AG24" s="516"/>
    </row>
    <row r="25" spans="2:41" s="146" customFormat="1" ht="20.100000000000001" customHeight="1">
      <c r="B25" s="516"/>
      <c r="C25" s="516"/>
      <c r="D25" s="516"/>
      <c r="E25" s="516"/>
      <c r="F25" s="516"/>
      <c r="G25" s="516"/>
      <c r="H25" s="516"/>
      <c r="I25" s="516"/>
      <c r="J25" s="516"/>
      <c r="K25" s="516"/>
      <c r="L25" s="516"/>
      <c r="M25" s="516"/>
      <c r="N25" s="516"/>
      <c r="O25" s="516"/>
      <c r="P25" s="516"/>
      <c r="Q25" s="516"/>
      <c r="R25" s="516"/>
      <c r="S25" s="516"/>
      <c r="T25" s="516"/>
      <c r="U25" s="516"/>
      <c r="V25" s="516"/>
      <c r="W25" s="516"/>
      <c r="X25" s="516"/>
      <c r="Y25" s="516"/>
      <c r="Z25" s="516"/>
      <c r="AA25" s="516"/>
      <c r="AB25" s="516"/>
      <c r="AC25" s="516"/>
      <c r="AD25" s="516"/>
      <c r="AE25" s="516"/>
      <c r="AF25" s="516"/>
      <c r="AG25" s="516"/>
    </row>
    <row r="26" spans="2:41" s="146" customFormat="1" ht="20.100000000000001" customHeight="1">
      <c r="B26" s="516"/>
      <c r="C26" s="516"/>
      <c r="D26" s="516"/>
      <c r="E26" s="516"/>
      <c r="F26" s="516"/>
      <c r="G26" s="516"/>
      <c r="H26" s="516"/>
      <c r="I26" s="516"/>
      <c r="J26" s="516"/>
      <c r="K26" s="516"/>
      <c r="L26" s="516"/>
      <c r="M26" s="516"/>
      <c r="N26" s="516"/>
      <c r="O26" s="516"/>
      <c r="P26" s="516"/>
      <c r="Q26" s="516"/>
      <c r="R26" s="516"/>
      <c r="S26" s="516"/>
      <c r="T26" s="516"/>
      <c r="U26" s="516"/>
      <c r="V26" s="516"/>
      <c r="W26" s="516"/>
      <c r="X26" s="516"/>
      <c r="Y26" s="516"/>
      <c r="Z26" s="516"/>
      <c r="AA26" s="516"/>
      <c r="AB26" s="516"/>
      <c r="AC26" s="516"/>
      <c r="AD26" s="516"/>
      <c r="AE26" s="516"/>
      <c r="AF26" s="516"/>
      <c r="AG26" s="516"/>
    </row>
    <row r="27" spans="2:41" s="146" customFormat="1" ht="20.100000000000001" customHeight="1">
      <c r="B27" s="516"/>
      <c r="C27" s="516"/>
      <c r="D27" s="516"/>
      <c r="E27" s="516"/>
      <c r="F27" s="516"/>
      <c r="G27" s="516"/>
      <c r="H27" s="516"/>
      <c r="I27" s="516"/>
      <c r="J27" s="516"/>
      <c r="K27" s="516"/>
      <c r="L27" s="516"/>
      <c r="M27" s="516"/>
      <c r="N27" s="516"/>
      <c r="O27" s="516"/>
      <c r="P27" s="516"/>
      <c r="Q27" s="516"/>
      <c r="R27" s="516"/>
      <c r="S27" s="516"/>
      <c r="T27" s="516"/>
      <c r="U27" s="516" t="s">
        <v>190</v>
      </c>
      <c r="V27" s="516"/>
      <c r="W27" s="516"/>
      <c r="X27" s="516"/>
      <c r="Y27" s="516"/>
      <c r="Z27" s="516"/>
      <c r="AA27" s="516"/>
      <c r="AB27" s="516"/>
      <c r="AC27" s="516"/>
      <c r="AD27" s="516"/>
      <c r="AE27" s="516"/>
      <c r="AF27" s="516"/>
      <c r="AG27" s="516"/>
    </row>
    <row r="28" spans="2:41" s="146" customFormat="1" ht="20.100000000000001" customHeight="1">
      <c r="B28" s="516"/>
      <c r="C28" s="516"/>
      <c r="D28" s="516"/>
      <c r="E28" s="516"/>
      <c r="F28" s="516"/>
      <c r="G28" s="516"/>
      <c r="H28" s="516"/>
      <c r="I28" s="516"/>
      <c r="J28" s="516"/>
      <c r="K28" s="516"/>
      <c r="L28" s="516"/>
      <c r="M28" s="516"/>
      <c r="N28" s="516"/>
      <c r="O28" s="516"/>
      <c r="P28" s="516"/>
      <c r="Q28" s="516"/>
      <c r="R28" s="516"/>
      <c r="S28" s="516"/>
      <c r="T28" s="516"/>
      <c r="U28" s="516"/>
      <c r="V28" s="516"/>
      <c r="W28" s="516"/>
      <c r="X28" s="516"/>
      <c r="Y28" s="516"/>
      <c r="Z28" s="516"/>
      <c r="AA28" s="516"/>
      <c r="AB28" s="516"/>
      <c r="AC28" s="516"/>
      <c r="AD28" s="516"/>
      <c r="AE28" s="516"/>
      <c r="AF28" s="516"/>
      <c r="AG28" s="516"/>
    </row>
    <row r="29" spans="2:41" s="146" customFormat="1" ht="20.100000000000001" customHeight="1">
      <c r="B29" s="516"/>
      <c r="C29" s="516"/>
      <c r="D29" s="516"/>
      <c r="E29" s="516"/>
      <c r="F29" s="516"/>
      <c r="G29" s="516"/>
      <c r="H29" s="516"/>
      <c r="I29" s="516"/>
      <c r="J29" s="516"/>
      <c r="K29" s="516"/>
      <c r="L29" s="516"/>
      <c r="M29" s="516"/>
      <c r="N29" s="516"/>
      <c r="O29" s="516"/>
      <c r="P29" s="516"/>
      <c r="Q29" s="516"/>
      <c r="R29" s="516"/>
      <c r="S29" s="516"/>
      <c r="T29" s="516"/>
      <c r="U29" s="516"/>
      <c r="V29" s="516"/>
      <c r="W29" s="516"/>
      <c r="X29" s="516"/>
      <c r="Y29" s="516"/>
      <c r="Z29" s="516"/>
      <c r="AA29" s="516"/>
      <c r="AB29" s="516"/>
      <c r="AC29" s="516"/>
      <c r="AD29" s="516"/>
      <c r="AE29" s="516"/>
      <c r="AF29" s="516"/>
      <c r="AG29" s="516"/>
    </row>
    <row r="30" spans="2:41" s="146" customFormat="1" ht="20.100000000000001" customHeight="1">
      <c r="B30" s="516"/>
      <c r="C30" s="516"/>
      <c r="D30" s="516"/>
      <c r="E30" s="516"/>
      <c r="F30" s="516"/>
      <c r="G30" s="516"/>
      <c r="H30" s="516"/>
      <c r="I30" s="516"/>
      <c r="J30" s="516"/>
      <c r="K30" s="516"/>
      <c r="L30" s="516"/>
      <c r="M30" s="516"/>
      <c r="N30" s="516"/>
      <c r="O30" s="516"/>
      <c r="P30" s="516"/>
      <c r="Q30" s="516"/>
      <c r="R30" s="516"/>
      <c r="S30" s="516"/>
      <c r="T30" s="516"/>
      <c r="U30" s="516" t="s">
        <v>190</v>
      </c>
      <c r="V30" s="516"/>
      <c r="W30" s="516"/>
      <c r="X30" s="516"/>
      <c r="Y30" s="516"/>
      <c r="Z30" s="516"/>
      <c r="AA30" s="516"/>
      <c r="AB30" s="516"/>
      <c r="AC30" s="516"/>
      <c r="AD30" s="516"/>
      <c r="AE30" s="516"/>
      <c r="AF30" s="516"/>
      <c r="AG30" s="516"/>
    </row>
    <row r="31" spans="2:41" s="146" customFormat="1" ht="20.100000000000001" customHeight="1">
      <c r="B31" s="516"/>
      <c r="C31" s="516"/>
      <c r="D31" s="516"/>
      <c r="E31" s="516"/>
      <c r="F31" s="516"/>
      <c r="G31" s="516"/>
      <c r="H31" s="516"/>
      <c r="I31" s="516"/>
      <c r="J31" s="516"/>
      <c r="K31" s="516"/>
      <c r="L31" s="516"/>
      <c r="M31" s="516"/>
      <c r="N31" s="516"/>
      <c r="O31" s="516"/>
      <c r="P31" s="516"/>
      <c r="Q31" s="516"/>
      <c r="R31" s="516"/>
      <c r="S31" s="516"/>
      <c r="T31" s="516"/>
      <c r="U31" s="516"/>
      <c r="V31" s="516"/>
      <c r="W31" s="516"/>
      <c r="X31" s="516"/>
      <c r="Y31" s="516"/>
      <c r="Z31" s="516"/>
      <c r="AA31" s="516"/>
      <c r="AB31" s="516"/>
      <c r="AC31" s="516"/>
      <c r="AD31" s="516"/>
      <c r="AE31" s="516"/>
      <c r="AF31" s="516"/>
      <c r="AG31" s="516"/>
    </row>
    <row r="32" spans="2:41" s="146" customFormat="1" ht="20.100000000000001" customHeight="1">
      <c r="B32" s="516"/>
      <c r="C32" s="516"/>
      <c r="D32" s="516"/>
      <c r="E32" s="516"/>
      <c r="F32" s="516"/>
      <c r="G32" s="516"/>
      <c r="H32" s="516"/>
      <c r="I32" s="516"/>
      <c r="J32" s="516"/>
      <c r="K32" s="516"/>
      <c r="L32" s="516"/>
      <c r="M32" s="516"/>
      <c r="N32" s="516"/>
      <c r="O32" s="516"/>
      <c r="P32" s="516"/>
      <c r="Q32" s="516"/>
      <c r="R32" s="516"/>
      <c r="S32" s="516"/>
      <c r="T32" s="516"/>
      <c r="U32" s="516"/>
      <c r="V32" s="516"/>
      <c r="W32" s="516"/>
      <c r="X32" s="516"/>
      <c r="Y32" s="516"/>
      <c r="Z32" s="516"/>
      <c r="AA32" s="516"/>
      <c r="AB32" s="516"/>
      <c r="AC32" s="516"/>
      <c r="AD32" s="516"/>
      <c r="AE32" s="516"/>
      <c r="AF32" s="516"/>
      <c r="AG32" s="516"/>
    </row>
    <row r="33" spans="2:33" s="146" customFormat="1" ht="20.100000000000001" customHeight="1">
      <c r="B33" s="516"/>
      <c r="C33" s="516"/>
      <c r="D33" s="516"/>
      <c r="E33" s="516"/>
      <c r="F33" s="516"/>
      <c r="G33" s="516"/>
      <c r="H33" s="516"/>
      <c r="I33" s="516"/>
      <c r="J33" s="516"/>
      <c r="K33" s="516"/>
      <c r="L33" s="516"/>
      <c r="M33" s="516"/>
      <c r="N33" s="516"/>
      <c r="O33" s="516"/>
      <c r="P33" s="516"/>
      <c r="Q33" s="516"/>
      <c r="R33" s="516"/>
      <c r="S33" s="516"/>
      <c r="T33" s="516"/>
      <c r="U33" s="516" t="s">
        <v>190</v>
      </c>
      <c r="V33" s="516"/>
      <c r="W33" s="516"/>
      <c r="X33" s="516"/>
      <c r="Y33" s="516"/>
      <c r="Z33" s="516"/>
      <c r="AA33" s="516"/>
      <c r="AB33" s="516"/>
      <c r="AC33" s="516"/>
      <c r="AD33" s="516"/>
      <c r="AE33" s="516"/>
      <c r="AF33" s="516"/>
      <c r="AG33" s="516"/>
    </row>
    <row r="34" spans="2:33" s="146" customFormat="1" ht="20.100000000000001" customHeight="1">
      <c r="B34" s="516"/>
      <c r="C34" s="516"/>
      <c r="D34" s="516"/>
      <c r="E34" s="516"/>
      <c r="F34" s="516"/>
      <c r="G34" s="516"/>
      <c r="H34" s="516"/>
      <c r="I34" s="516"/>
      <c r="J34" s="516"/>
      <c r="K34" s="516"/>
      <c r="L34" s="516"/>
      <c r="M34" s="516"/>
      <c r="N34" s="516"/>
      <c r="O34" s="516"/>
      <c r="P34" s="516"/>
      <c r="Q34" s="516"/>
      <c r="R34" s="516"/>
      <c r="S34" s="516"/>
      <c r="T34" s="516"/>
      <c r="U34" s="516"/>
      <c r="V34" s="516"/>
      <c r="W34" s="516"/>
      <c r="X34" s="516"/>
      <c r="Y34" s="516"/>
      <c r="Z34" s="516"/>
      <c r="AA34" s="516"/>
      <c r="AB34" s="516"/>
      <c r="AC34" s="516"/>
      <c r="AD34" s="516"/>
      <c r="AE34" s="516"/>
      <c r="AF34" s="516"/>
      <c r="AG34" s="516"/>
    </row>
    <row r="35" spans="2:33" s="146" customFormat="1" ht="20.100000000000001" customHeight="1">
      <c r="B35" s="516"/>
      <c r="C35" s="516"/>
      <c r="D35" s="516"/>
      <c r="E35" s="516"/>
      <c r="F35" s="516"/>
      <c r="G35" s="516"/>
      <c r="H35" s="516"/>
      <c r="I35" s="516"/>
      <c r="J35" s="516"/>
      <c r="K35" s="516"/>
      <c r="L35" s="516"/>
      <c r="M35" s="516"/>
      <c r="N35" s="516"/>
      <c r="O35" s="516"/>
      <c r="P35" s="516"/>
      <c r="Q35" s="516"/>
      <c r="R35" s="516"/>
      <c r="S35" s="516"/>
      <c r="T35" s="516"/>
      <c r="U35" s="516"/>
      <c r="V35" s="516"/>
      <c r="W35" s="516"/>
      <c r="X35" s="516"/>
      <c r="Y35" s="516"/>
      <c r="Z35" s="516"/>
      <c r="AA35" s="516"/>
      <c r="AB35" s="516"/>
      <c r="AC35" s="516"/>
      <c r="AD35" s="516"/>
      <c r="AE35" s="516"/>
      <c r="AF35" s="516"/>
      <c r="AG35" s="516"/>
    </row>
    <row r="36" spans="2:33" ht="20.100000000000001" customHeight="1">
      <c r="B36" s="516"/>
      <c r="C36" s="516"/>
      <c r="D36" s="516"/>
      <c r="E36" s="516"/>
      <c r="F36" s="516"/>
      <c r="G36" s="516"/>
      <c r="H36" s="516"/>
      <c r="I36" s="516"/>
      <c r="J36" s="516"/>
      <c r="K36" s="516"/>
      <c r="L36" s="516"/>
      <c r="M36" s="516"/>
      <c r="N36" s="516"/>
      <c r="O36" s="516"/>
      <c r="P36" s="516"/>
      <c r="Q36" s="516"/>
      <c r="R36" s="516"/>
      <c r="S36" s="516"/>
      <c r="T36" s="516"/>
      <c r="U36" s="516" t="s">
        <v>190</v>
      </c>
      <c r="V36" s="516"/>
      <c r="W36" s="516"/>
      <c r="X36" s="516"/>
      <c r="Y36" s="516"/>
      <c r="Z36" s="516"/>
      <c r="AA36" s="516"/>
      <c r="AB36" s="516"/>
      <c r="AC36" s="516"/>
      <c r="AD36" s="516"/>
      <c r="AE36" s="516"/>
      <c r="AF36" s="516"/>
      <c r="AG36" s="516"/>
    </row>
    <row r="37" spans="2:33" ht="20.100000000000001" customHeight="1">
      <c r="B37" s="516"/>
      <c r="C37" s="516"/>
      <c r="D37" s="516"/>
      <c r="E37" s="516"/>
      <c r="F37" s="516"/>
      <c r="G37" s="516"/>
      <c r="H37" s="516"/>
      <c r="I37" s="516"/>
      <c r="J37" s="516"/>
      <c r="K37" s="516"/>
      <c r="L37" s="516"/>
      <c r="M37" s="516"/>
      <c r="N37" s="516"/>
      <c r="O37" s="516"/>
      <c r="P37" s="516"/>
      <c r="Q37" s="516"/>
      <c r="R37" s="516"/>
      <c r="S37" s="516"/>
      <c r="T37" s="516"/>
      <c r="U37" s="516"/>
      <c r="V37" s="516"/>
      <c r="W37" s="516"/>
      <c r="X37" s="516"/>
      <c r="Y37" s="516"/>
      <c r="Z37" s="516"/>
      <c r="AA37" s="516"/>
      <c r="AB37" s="516"/>
      <c r="AC37" s="516"/>
      <c r="AD37" s="516"/>
      <c r="AE37" s="516"/>
      <c r="AF37" s="516"/>
      <c r="AG37" s="516"/>
    </row>
    <row r="38" spans="2:33" ht="20.100000000000001" customHeight="1">
      <c r="B38" s="516"/>
      <c r="C38" s="516"/>
      <c r="D38" s="516"/>
      <c r="E38" s="516"/>
      <c r="F38" s="516"/>
      <c r="G38" s="516"/>
      <c r="H38" s="516"/>
      <c r="I38" s="516"/>
      <c r="J38" s="516"/>
      <c r="K38" s="516"/>
      <c r="L38" s="516"/>
      <c r="M38" s="516"/>
      <c r="N38" s="516"/>
      <c r="O38" s="516"/>
      <c r="P38" s="516"/>
      <c r="Q38" s="516"/>
      <c r="R38" s="516"/>
      <c r="S38" s="516"/>
      <c r="T38" s="516"/>
      <c r="U38" s="516"/>
      <c r="V38" s="516"/>
      <c r="W38" s="516"/>
      <c r="X38" s="516"/>
      <c r="Y38" s="516"/>
      <c r="Z38" s="516"/>
      <c r="AA38" s="516"/>
      <c r="AB38" s="516"/>
      <c r="AC38" s="516"/>
      <c r="AD38" s="516"/>
      <c r="AE38" s="516"/>
      <c r="AF38" s="516"/>
      <c r="AG38" s="516"/>
    </row>
    <row r="40" spans="2:33" ht="13.5" customHeight="1">
      <c r="C40" s="139" t="s">
        <v>206</v>
      </c>
      <c r="D40" s="473" t="s">
        <v>223</v>
      </c>
      <c r="E40" s="473"/>
      <c r="F40" s="473"/>
      <c r="G40" s="473"/>
      <c r="H40" s="473"/>
      <c r="I40" s="473"/>
      <c r="J40" s="473"/>
      <c r="K40" s="473"/>
      <c r="L40" s="473"/>
      <c r="M40" s="473"/>
      <c r="N40" s="473"/>
      <c r="O40" s="473"/>
      <c r="P40" s="473"/>
      <c r="Q40" s="473"/>
      <c r="R40" s="473"/>
      <c r="S40" s="473"/>
      <c r="T40" s="473"/>
      <c r="U40" s="473"/>
      <c r="V40" s="473"/>
      <c r="W40" s="473"/>
      <c r="X40" s="473"/>
      <c r="Y40" s="473"/>
      <c r="Z40" s="473"/>
      <c r="AA40" s="473"/>
      <c r="AB40" s="473"/>
      <c r="AC40" s="473"/>
      <c r="AD40" s="473"/>
      <c r="AE40" s="473"/>
      <c r="AF40" s="473"/>
      <c r="AG40" s="109"/>
    </row>
    <row r="41" spans="2:33">
      <c r="C41" s="139"/>
      <c r="D41" s="473"/>
      <c r="E41" s="473"/>
      <c r="F41" s="473"/>
      <c r="G41" s="473"/>
      <c r="H41" s="473"/>
      <c r="I41" s="473"/>
      <c r="J41" s="473"/>
      <c r="K41" s="473"/>
      <c r="L41" s="473"/>
      <c r="M41" s="473"/>
      <c r="N41" s="473"/>
      <c r="O41" s="473"/>
      <c r="P41" s="473"/>
      <c r="Q41" s="473"/>
      <c r="R41" s="473"/>
      <c r="S41" s="473"/>
      <c r="T41" s="473"/>
      <c r="U41" s="473"/>
      <c r="V41" s="473"/>
      <c r="W41" s="473"/>
      <c r="X41" s="473"/>
      <c r="Y41" s="473"/>
      <c r="Z41" s="473"/>
      <c r="AA41" s="473"/>
      <c r="AB41" s="473"/>
      <c r="AC41" s="473"/>
      <c r="AD41" s="473"/>
      <c r="AE41" s="473"/>
      <c r="AF41" s="473"/>
      <c r="AG41" s="109"/>
    </row>
    <row r="42" spans="2:33">
      <c r="C42" s="49"/>
      <c r="D42" s="109"/>
      <c r="E42" s="109"/>
      <c r="F42" s="109"/>
      <c r="G42" s="109"/>
      <c r="H42" s="109"/>
      <c r="I42" s="109"/>
      <c r="J42" s="109"/>
      <c r="K42" s="109"/>
      <c r="L42" s="109"/>
      <c r="M42" s="109"/>
      <c r="N42" s="109"/>
      <c r="O42" s="109"/>
      <c r="P42" s="109"/>
      <c r="Q42" s="109"/>
      <c r="R42" s="109"/>
      <c r="S42" s="109"/>
      <c r="T42" s="109"/>
      <c r="U42" s="109"/>
      <c r="V42" s="109"/>
      <c r="W42" s="109"/>
      <c r="X42" s="109"/>
      <c r="Y42" s="109"/>
      <c r="Z42" s="109"/>
      <c r="AA42" s="109"/>
      <c r="AB42" s="109"/>
      <c r="AC42" s="109"/>
      <c r="AD42" s="109"/>
      <c r="AE42" s="109"/>
      <c r="AF42" s="109"/>
      <c r="AG42" s="109"/>
    </row>
    <row r="43" spans="2:33" ht="13.5" customHeight="1">
      <c r="C43" s="139" t="s">
        <v>206</v>
      </c>
      <c r="D43" s="473" t="s">
        <v>224</v>
      </c>
      <c r="E43" s="473"/>
      <c r="F43" s="473"/>
      <c r="G43" s="473"/>
      <c r="H43" s="473"/>
      <c r="I43" s="473"/>
      <c r="J43" s="473"/>
      <c r="K43" s="473"/>
      <c r="L43" s="473"/>
      <c r="M43" s="473"/>
      <c r="N43" s="473"/>
      <c r="O43" s="473"/>
      <c r="P43" s="473"/>
      <c r="Q43" s="473"/>
      <c r="R43" s="473"/>
      <c r="S43" s="473"/>
      <c r="T43" s="473"/>
      <c r="U43" s="473"/>
      <c r="V43" s="473"/>
      <c r="W43" s="473"/>
      <c r="X43" s="473"/>
      <c r="Y43" s="473"/>
      <c r="Z43" s="473"/>
      <c r="AA43" s="473"/>
      <c r="AB43" s="473"/>
      <c r="AC43" s="473"/>
      <c r="AD43" s="473"/>
      <c r="AE43" s="473"/>
      <c r="AF43" s="473"/>
    </row>
    <row r="44" spans="2:33">
      <c r="C44" s="49"/>
      <c r="D44" s="109"/>
      <c r="E44" s="109"/>
      <c r="F44" s="109"/>
      <c r="G44" s="109"/>
      <c r="H44" s="109"/>
      <c r="I44" s="109"/>
      <c r="J44" s="109"/>
      <c r="K44" s="109"/>
      <c r="L44" s="109"/>
      <c r="M44" s="109"/>
      <c r="N44" s="109"/>
      <c r="O44" s="109"/>
      <c r="P44" s="109"/>
      <c r="Q44" s="109"/>
      <c r="R44" s="109"/>
      <c r="S44" s="109"/>
      <c r="T44" s="109"/>
      <c r="U44" s="109"/>
      <c r="V44" s="109"/>
      <c r="W44" s="109"/>
      <c r="X44" s="109"/>
      <c r="Y44" s="109"/>
      <c r="Z44" s="109"/>
      <c r="AA44" s="109"/>
      <c r="AB44" s="109"/>
      <c r="AC44" s="109"/>
      <c r="AD44" s="109"/>
      <c r="AE44" s="109"/>
      <c r="AF44" s="109"/>
    </row>
    <row r="45" spans="2:33">
      <c r="C45" s="49"/>
      <c r="D45" s="109"/>
      <c r="E45" s="109"/>
      <c r="F45" s="109"/>
      <c r="G45" s="109"/>
      <c r="H45" s="109"/>
      <c r="I45" s="109"/>
      <c r="J45" s="109"/>
      <c r="K45" s="109"/>
      <c r="L45" s="109"/>
      <c r="M45" s="109"/>
      <c r="N45" s="109"/>
      <c r="O45" s="109"/>
      <c r="P45" s="109"/>
      <c r="Q45" s="109"/>
      <c r="R45" s="109"/>
      <c r="S45" s="109"/>
      <c r="T45" s="109"/>
      <c r="U45" s="109"/>
      <c r="V45" s="109"/>
      <c r="W45" s="109"/>
      <c r="X45" s="109"/>
      <c r="Y45" s="109"/>
      <c r="Z45" s="109"/>
      <c r="AA45" s="109"/>
      <c r="AB45" s="109"/>
      <c r="AC45" s="109"/>
      <c r="AD45" s="109"/>
      <c r="AE45" s="109"/>
      <c r="AF45" s="109"/>
    </row>
    <row r="46" spans="2:33">
      <c r="C46" s="49"/>
      <c r="D46" s="76"/>
      <c r="E46" s="100"/>
      <c r="F46" s="100"/>
      <c r="G46" s="100"/>
      <c r="H46" s="100"/>
      <c r="I46" s="100"/>
      <c r="J46" s="100"/>
      <c r="K46" s="100"/>
      <c r="L46" s="100"/>
      <c r="M46" s="100"/>
      <c r="N46" s="100"/>
      <c r="O46" s="100"/>
      <c r="P46" s="100"/>
      <c r="Q46" s="100"/>
      <c r="R46" s="100"/>
      <c r="S46" s="100"/>
      <c r="T46" s="100"/>
      <c r="U46" s="100"/>
      <c r="V46" s="100"/>
      <c r="W46" s="100"/>
      <c r="X46" s="100"/>
      <c r="Y46" s="100"/>
      <c r="Z46" s="100"/>
      <c r="AA46" s="100"/>
      <c r="AB46" s="100"/>
      <c r="AC46" s="100"/>
      <c r="AD46" s="100"/>
      <c r="AE46" s="100"/>
      <c r="AF46" s="100"/>
    </row>
    <row r="47" spans="2:33">
      <c r="C47" s="49"/>
    </row>
    <row r="48" spans="2:33">
      <c r="C48" s="49"/>
    </row>
  </sheetData>
  <mergeCells count="57">
    <mergeCell ref="B18:E19"/>
    <mergeCell ref="F18:Q19"/>
    <mergeCell ref="R18:U19"/>
    <mergeCell ref="V18:AG19"/>
    <mergeCell ref="B14:E17"/>
    <mergeCell ref="F14:G15"/>
    <mergeCell ref="H14:Q15"/>
    <mergeCell ref="R14:U15"/>
    <mergeCell ref="V14:AG15"/>
    <mergeCell ref="F16:Q17"/>
    <mergeCell ref="R16:U17"/>
    <mergeCell ref="V16:AG17"/>
    <mergeCell ref="B6:AG6"/>
    <mergeCell ref="B7:AG7"/>
    <mergeCell ref="B12:E13"/>
    <mergeCell ref="F12:AC13"/>
    <mergeCell ref="AD12:AD13"/>
    <mergeCell ref="AE12:AG13"/>
    <mergeCell ref="W21:AG23"/>
    <mergeCell ref="P21:T23"/>
    <mergeCell ref="D40:AF41"/>
    <mergeCell ref="P33:T35"/>
    <mergeCell ref="U33:V35"/>
    <mergeCell ref="W33:AG35"/>
    <mergeCell ref="B30:E32"/>
    <mergeCell ref="D43:AF43"/>
    <mergeCell ref="C9:AF10"/>
    <mergeCell ref="U20:V20"/>
    <mergeCell ref="F30:O32"/>
    <mergeCell ref="P30:T32"/>
    <mergeCell ref="U30:V32"/>
    <mergeCell ref="W30:AG32"/>
    <mergeCell ref="B27:E29"/>
    <mergeCell ref="F27:O29"/>
    <mergeCell ref="P27:T29"/>
    <mergeCell ref="U27:V29"/>
    <mergeCell ref="W27:AG29"/>
    <mergeCell ref="P24:T26"/>
    <mergeCell ref="F21:O23"/>
    <mergeCell ref="U21:V23"/>
    <mergeCell ref="F36:O38"/>
    <mergeCell ref="B2:AG2"/>
    <mergeCell ref="W24:AG26"/>
    <mergeCell ref="B36:E38"/>
    <mergeCell ref="W36:AG38"/>
    <mergeCell ref="B33:E35"/>
    <mergeCell ref="F33:O35"/>
    <mergeCell ref="P36:T38"/>
    <mergeCell ref="U36:V38"/>
    <mergeCell ref="U24:V26"/>
    <mergeCell ref="B24:E26"/>
    <mergeCell ref="F24:O26"/>
    <mergeCell ref="B20:E20"/>
    <mergeCell ref="P20:T20"/>
    <mergeCell ref="F20:O20"/>
    <mergeCell ref="W20:AG20"/>
    <mergeCell ref="B21:E23"/>
  </mergeCells>
  <phoneticPr fontId="2"/>
  <printOptions horizontalCentered="1" verticalCentered="1"/>
  <pageMargins left="0.23622047244094491" right="0.23622047244094491" top="0.74803149606299213" bottom="0.74803149606299213" header="0.31496062992125984" footer="0.31496062992125984"/>
  <pageSetup paperSize="9" scale="95" orientation="portrait" horizontalDpi="0"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49C63-CB58-40E6-9068-520EA6C916AA}">
  <sheetPr>
    <tabColor rgb="FFFFFF00"/>
  </sheetPr>
  <dimension ref="B1:AO36"/>
  <sheetViews>
    <sheetView view="pageBreakPreview" topLeftCell="A12" zoomScale="115" zoomScaleNormal="100" zoomScaleSheetLayoutView="115" workbookViewId="0">
      <selection activeCell="B3" sqref="B3"/>
    </sheetView>
  </sheetViews>
  <sheetFormatPr defaultRowHeight="12.75"/>
  <cols>
    <col min="1" max="1" width="9" style="48"/>
    <col min="2" max="42" width="2.625" style="48" customWidth="1"/>
    <col min="43" max="16384" width="9" style="48"/>
  </cols>
  <sheetData>
    <row r="1" spans="2:37">
      <c r="B1" s="186" t="s">
        <v>256</v>
      </c>
    </row>
    <row r="2" spans="2:37">
      <c r="B2" s="468" t="s">
        <v>264</v>
      </c>
      <c r="C2" s="468"/>
      <c r="D2" s="468"/>
      <c r="E2" s="468"/>
      <c r="F2" s="468"/>
      <c r="G2" s="468"/>
      <c r="H2" s="468"/>
      <c r="I2" s="468"/>
      <c r="J2" s="468"/>
      <c r="K2" s="468"/>
      <c r="L2" s="468"/>
      <c r="M2" s="468"/>
      <c r="N2" s="468"/>
      <c r="O2" s="468"/>
      <c r="P2" s="468"/>
      <c r="Q2" s="468"/>
      <c r="R2" s="468"/>
      <c r="S2" s="468"/>
      <c r="T2" s="468"/>
      <c r="U2" s="468"/>
      <c r="V2" s="468"/>
      <c r="W2" s="468"/>
      <c r="X2" s="468"/>
      <c r="Y2" s="468"/>
      <c r="Z2" s="468"/>
      <c r="AA2" s="468"/>
      <c r="AB2" s="468"/>
      <c r="AC2" s="468"/>
      <c r="AD2" s="468"/>
      <c r="AE2" s="468"/>
      <c r="AF2" s="468"/>
      <c r="AG2" s="468"/>
    </row>
    <row r="3" spans="2:37">
      <c r="AG3" s="138"/>
    </row>
    <row r="4" spans="2:37">
      <c r="B4" s="48" t="s">
        <v>226</v>
      </c>
    </row>
    <row r="6" spans="2:37">
      <c r="B6" s="478" t="s">
        <v>186</v>
      </c>
      <c r="C6" s="478"/>
      <c r="D6" s="478"/>
      <c r="E6" s="478"/>
      <c r="F6" s="478"/>
      <c r="G6" s="478"/>
      <c r="H6" s="478"/>
      <c r="I6" s="478"/>
      <c r="J6" s="478"/>
      <c r="K6" s="478"/>
      <c r="L6" s="478"/>
      <c r="M6" s="478"/>
      <c r="N6" s="478"/>
      <c r="O6" s="478"/>
      <c r="P6" s="478"/>
      <c r="Q6" s="478"/>
      <c r="R6" s="478"/>
      <c r="S6" s="478"/>
      <c r="T6" s="478"/>
      <c r="U6" s="478"/>
      <c r="V6" s="478"/>
      <c r="W6" s="478"/>
      <c r="X6" s="478"/>
      <c r="Y6" s="478"/>
      <c r="Z6" s="478"/>
      <c r="AA6" s="478"/>
      <c r="AB6" s="478"/>
      <c r="AC6" s="478"/>
      <c r="AD6" s="478"/>
      <c r="AE6" s="478"/>
      <c r="AF6" s="478"/>
      <c r="AG6" s="478"/>
      <c r="AH6" s="143"/>
      <c r="AI6" s="143"/>
    </row>
    <row r="7" spans="2:37" ht="16.149999999999999">
      <c r="B7" s="477" t="s">
        <v>227</v>
      </c>
      <c r="C7" s="477"/>
      <c r="D7" s="477"/>
      <c r="E7" s="477"/>
      <c r="F7" s="477"/>
      <c r="G7" s="477"/>
      <c r="H7" s="477"/>
      <c r="I7" s="477"/>
      <c r="J7" s="477"/>
      <c r="K7" s="477"/>
      <c r="L7" s="477"/>
      <c r="M7" s="477"/>
      <c r="N7" s="477"/>
      <c r="O7" s="477"/>
      <c r="P7" s="477"/>
      <c r="Q7" s="477"/>
      <c r="R7" s="477"/>
      <c r="S7" s="477"/>
      <c r="T7" s="477"/>
      <c r="U7" s="477"/>
      <c r="V7" s="477"/>
      <c r="W7" s="477"/>
      <c r="X7" s="477"/>
      <c r="Y7" s="477"/>
      <c r="Z7" s="477"/>
      <c r="AA7" s="477"/>
      <c r="AB7" s="477"/>
      <c r="AC7" s="477"/>
      <c r="AD7" s="477"/>
      <c r="AE7" s="477"/>
      <c r="AF7" s="477"/>
      <c r="AG7" s="477"/>
      <c r="AH7" s="142"/>
      <c r="AI7" s="142"/>
      <c r="AJ7" s="141"/>
      <c r="AK7" s="141"/>
    </row>
    <row r="9" spans="2:37" ht="14.25" customHeight="1">
      <c r="C9" s="517" t="s">
        <v>262</v>
      </c>
      <c r="D9" s="517"/>
      <c r="E9" s="517"/>
      <c r="F9" s="517"/>
      <c r="G9" s="517"/>
      <c r="H9" s="517"/>
      <c r="I9" s="517"/>
      <c r="J9" s="517"/>
      <c r="K9" s="517"/>
      <c r="L9" s="517"/>
      <c r="M9" s="517"/>
      <c r="N9" s="517"/>
      <c r="O9" s="517"/>
      <c r="P9" s="517"/>
      <c r="Q9" s="517"/>
      <c r="R9" s="517"/>
      <c r="S9" s="517"/>
      <c r="T9" s="517"/>
      <c r="U9" s="517"/>
      <c r="V9" s="517"/>
      <c r="W9" s="517"/>
      <c r="X9" s="517"/>
      <c r="Y9" s="517"/>
      <c r="Z9" s="517"/>
      <c r="AA9" s="517"/>
      <c r="AB9" s="517"/>
      <c r="AC9" s="517"/>
      <c r="AD9" s="517"/>
      <c r="AE9" s="517"/>
      <c r="AF9" s="517"/>
    </row>
    <row r="10" spans="2:37" ht="14.25" customHeight="1">
      <c r="C10" s="517"/>
      <c r="D10" s="517"/>
      <c r="E10" s="517"/>
      <c r="F10" s="517"/>
      <c r="G10" s="517"/>
      <c r="H10" s="517"/>
      <c r="I10" s="517"/>
      <c r="J10" s="517"/>
      <c r="K10" s="517"/>
      <c r="L10" s="517"/>
      <c r="M10" s="517"/>
      <c r="N10" s="517"/>
      <c r="O10" s="517"/>
      <c r="P10" s="517"/>
      <c r="Q10" s="517"/>
      <c r="R10" s="517"/>
      <c r="S10" s="517"/>
      <c r="T10" s="517"/>
      <c r="U10" s="517"/>
      <c r="V10" s="517"/>
      <c r="W10" s="517"/>
      <c r="X10" s="517"/>
      <c r="Y10" s="517"/>
      <c r="Z10" s="517"/>
      <c r="AA10" s="517"/>
      <c r="AB10" s="517"/>
      <c r="AC10" s="517"/>
      <c r="AD10" s="517"/>
      <c r="AE10" s="517"/>
      <c r="AF10" s="517"/>
    </row>
    <row r="11" spans="2:37" ht="14.25" customHeight="1">
      <c r="C11" s="517"/>
      <c r="D11" s="517"/>
      <c r="E11" s="517"/>
      <c r="F11" s="517"/>
      <c r="G11" s="517"/>
      <c r="H11" s="517"/>
      <c r="I11" s="517"/>
      <c r="J11" s="517"/>
      <c r="K11" s="517"/>
      <c r="L11" s="517"/>
      <c r="M11" s="517"/>
      <c r="N11" s="517"/>
      <c r="O11" s="517"/>
      <c r="P11" s="517"/>
      <c r="Q11" s="517"/>
      <c r="R11" s="517"/>
      <c r="S11" s="517"/>
      <c r="T11" s="517"/>
      <c r="U11" s="517"/>
      <c r="V11" s="517"/>
      <c r="W11" s="517"/>
      <c r="X11" s="517"/>
      <c r="Y11" s="517"/>
      <c r="Z11" s="517"/>
      <c r="AA11" s="517"/>
      <c r="AB11" s="517"/>
      <c r="AC11" s="517"/>
      <c r="AD11" s="517"/>
      <c r="AE11" s="517"/>
      <c r="AF11" s="517"/>
    </row>
    <row r="12" spans="2:37" ht="14.25" customHeight="1">
      <c r="C12" s="517"/>
      <c r="D12" s="517"/>
      <c r="E12" s="517"/>
      <c r="F12" s="517"/>
      <c r="G12" s="517"/>
      <c r="H12" s="517"/>
      <c r="I12" s="517"/>
      <c r="J12" s="517"/>
      <c r="K12" s="517"/>
      <c r="L12" s="517"/>
      <c r="M12" s="517"/>
      <c r="N12" s="517"/>
      <c r="O12" s="517"/>
      <c r="P12" s="517"/>
      <c r="Q12" s="517"/>
      <c r="R12" s="517"/>
      <c r="S12" s="517"/>
      <c r="T12" s="517"/>
      <c r="U12" s="517"/>
      <c r="V12" s="517"/>
      <c r="W12" s="517"/>
      <c r="X12" s="517"/>
      <c r="Y12" s="517"/>
      <c r="Z12" s="517"/>
      <c r="AA12" s="517"/>
      <c r="AB12" s="517"/>
      <c r="AC12" s="517"/>
      <c r="AD12" s="517"/>
      <c r="AE12" s="517"/>
      <c r="AF12" s="517"/>
    </row>
    <row r="13" spans="2:37" ht="14.25" customHeight="1">
      <c r="C13" s="517" t="s">
        <v>228</v>
      </c>
      <c r="D13" s="517"/>
      <c r="E13" s="517"/>
      <c r="F13" s="517"/>
      <c r="G13" s="517"/>
      <c r="H13" s="517"/>
      <c r="I13" s="517"/>
      <c r="J13" s="517"/>
      <c r="K13" s="517"/>
      <c r="L13" s="517"/>
      <c r="M13" s="517"/>
      <c r="N13" s="517"/>
      <c r="O13" s="517"/>
      <c r="P13" s="517"/>
      <c r="Q13" s="517"/>
      <c r="R13" s="517"/>
      <c r="S13" s="517"/>
      <c r="T13" s="517"/>
      <c r="U13" s="517"/>
      <c r="V13" s="517"/>
      <c r="W13" s="517"/>
      <c r="X13" s="517"/>
      <c r="Y13" s="517"/>
      <c r="Z13" s="517"/>
      <c r="AA13" s="517"/>
      <c r="AB13" s="517"/>
      <c r="AC13" s="517"/>
      <c r="AD13" s="517"/>
      <c r="AE13" s="517"/>
      <c r="AF13" s="517"/>
    </row>
    <row r="14" spans="2:37" ht="14.25" customHeight="1">
      <c r="C14" s="517"/>
      <c r="D14" s="517"/>
      <c r="E14" s="517"/>
      <c r="F14" s="517"/>
      <c r="G14" s="517"/>
      <c r="H14" s="517"/>
      <c r="I14" s="517"/>
      <c r="J14" s="517"/>
      <c r="K14" s="517"/>
      <c r="L14" s="517"/>
      <c r="M14" s="517"/>
      <c r="N14" s="517"/>
      <c r="O14" s="517"/>
      <c r="P14" s="517"/>
      <c r="Q14" s="517"/>
      <c r="R14" s="517"/>
      <c r="S14" s="517"/>
      <c r="T14" s="517"/>
      <c r="U14" s="517"/>
      <c r="V14" s="517"/>
      <c r="W14" s="517"/>
      <c r="X14" s="517"/>
      <c r="Y14" s="517"/>
      <c r="Z14" s="517"/>
      <c r="AA14" s="517"/>
      <c r="AB14" s="517"/>
      <c r="AC14" s="517"/>
      <c r="AD14" s="517"/>
      <c r="AE14" s="517"/>
      <c r="AF14" s="517"/>
    </row>
    <row r="16" spans="2:37" ht="30" customHeight="1">
      <c r="B16" s="490" t="s">
        <v>4</v>
      </c>
      <c r="C16" s="490"/>
      <c r="D16" s="490"/>
      <c r="E16" s="490"/>
      <c r="F16" s="471">
        <f>IF('（様式１）参加申込書（実行委員会）'!F9="","",'（様式１）参加申込書（実行委員会）'!F9)</f>
        <v>0</v>
      </c>
      <c r="G16" s="471"/>
      <c r="H16" s="471"/>
      <c r="I16" s="471"/>
      <c r="J16" s="471"/>
      <c r="K16" s="471"/>
      <c r="L16" s="471"/>
      <c r="M16" s="471"/>
      <c r="N16" s="471"/>
      <c r="O16" s="471"/>
      <c r="P16" s="471"/>
      <c r="Q16" s="471"/>
      <c r="R16" s="471"/>
      <c r="S16" s="471"/>
      <c r="T16" s="471"/>
      <c r="U16" s="471"/>
      <c r="V16" s="471"/>
      <c r="W16" s="471"/>
      <c r="X16" s="471"/>
      <c r="Y16" s="471"/>
      <c r="Z16" s="471"/>
      <c r="AA16" s="471"/>
      <c r="AB16" s="471"/>
      <c r="AC16" s="471"/>
      <c r="AD16" s="509" t="s">
        <v>3</v>
      </c>
      <c r="AE16" s="471">
        <f>IF('（様式１）参加申込書（実行委員会）'!AG6="","",'（様式１）参加申込書（実行委員会）'!AG6)</f>
        <v>0</v>
      </c>
      <c r="AF16" s="471"/>
      <c r="AG16" s="471"/>
    </row>
    <row r="17" spans="2:41" ht="30" customHeight="1">
      <c r="B17" s="490"/>
      <c r="C17" s="490"/>
      <c r="D17" s="490"/>
      <c r="E17" s="490"/>
      <c r="F17" s="471"/>
      <c r="G17" s="471"/>
      <c r="H17" s="471"/>
      <c r="I17" s="471"/>
      <c r="J17" s="471"/>
      <c r="K17" s="471"/>
      <c r="L17" s="471"/>
      <c r="M17" s="471"/>
      <c r="N17" s="471"/>
      <c r="O17" s="471"/>
      <c r="P17" s="471"/>
      <c r="Q17" s="471"/>
      <c r="R17" s="471"/>
      <c r="S17" s="471"/>
      <c r="T17" s="471"/>
      <c r="U17" s="471"/>
      <c r="V17" s="471"/>
      <c r="W17" s="471"/>
      <c r="X17" s="471"/>
      <c r="Y17" s="471"/>
      <c r="Z17" s="471"/>
      <c r="AA17" s="471"/>
      <c r="AB17" s="471"/>
      <c r="AC17" s="471"/>
      <c r="AD17" s="509"/>
      <c r="AE17" s="471"/>
      <c r="AF17" s="471"/>
      <c r="AG17" s="471"/>
    </row>
    <row r="18" spans="2:41" ht="30" customHeight="1">
      <c r="B18" s="490" t="s">
        <v>137</v>
      </c>
      <c r="C18" s="490"/>
      <c r="D18" s="490"/>
      <c r="E18" s="490"/>
      <c r="F18" s="346" t="s">
        <v>138</v>
      </c>
      <c r="G18" s="347"/>
      <c r="H18" s="510">
        <f>IF('（様式１）参加申込書（実行委員会）'!G10="","",'（様式１）参加申込書（実行委員会）'!G10)</f>
        <v>0</v>
      </c>
      <c r="I18" s="510"/>
      <c r="J18" s="510"/>
      <c r="K18" s="510"/>
      <c r="L18" s="510"/>
      <c r="M18" s="510"/>
      <c r="N18" s="510"/>
      <c r="O18" s="510"/>
      <c r="P18" s="510"/>
      <c r="Q18" s="511"/>
      <c r="R18" s="490" t="s">
        <v>177</v>
      </c>
      <c r="S18" s="490"/>
      <c r="T18" s="490"/>
      <c r="U18" s="490"/>
      <c r="V18" s="471" t="str">
        <f>IF('（様式１）参加申込書（実行委員会）'!F12="","",'（様式１）参加申込書（実行委員会）'!F12)</f>
        <v>()</v>
      </c>
      <c r="W18" s="471"/>
      <c r="X18" s="471"/>
      <c r="Y18" s="471"/>
      <c r="Z18" s="471"/>
      <c r="AA18" s="471"/>
      <c r="AB18" s="471"/>
      <c r="AC18" s="471"/>
      <c r="AD18" s="471"/>
      <c r="AE18" s="471"/>
      <c r="AF18" s="471"/>
      <c r="AG18" s="471"/>
    </row>
    <row r="19" spans="2:41" ht="30" customHeight="1">
      <c r="B19" s="490"/>
      <c r="C19" s="490"/>
      <c r="D19" s="490"/>
      <c r="E19" s="490"/>
      <c r="F19" s="386"/>
      <c r="G19" s="330"/>
      <c r="H19" s="512"/>
      <c r="I19" s="512"/>
      <c r="J19" s="512"/>
      <c r="K19" s="512"/>
      <c r="L19" s="512"/>
      <c r="M19" s="512"/>
      <c r="N19" s="512"/>
      <c r="O19" s="512"/>
      <c r="P19" s="512"/>
      <c r="Q19" s="513"/>
      <c r="R19" s="490"/>
      <c r="S19" s="490"/>
      <c r="T19" s="490"/>
      <c r="U19" s="490"/>
      <c r="V19" s="471"/>
      <c r="W19" s="471"/>
      <c r="X19" s="471"/>
      <c r="Y19" s="471"/>
      <c r="Z19" s="471"/>
      <c r="AA19" s="471"/>
      <c r="AB19" s="471"/>
      <c r="AC19" s="471"/>
      <c r="AD19" s="471"/>
      <c r="AE19" s="471"/>
      <c r="AF19" s="471"/>
      <c r="AG19" s="471"/>
    </row>
    <row r="20" spans="2:41" ht="30" customHeight="1">
      <c r="B20" s="490"/>
      <c r="C20" s="490"/>
      <c r="D20" s="490"/>
      <c r="E20" s="490"/>
      <c r="F20" s="508" t="str">
        <f>IF('（様式１）参加申込書（実行委員会）'!D11="","",'（様式１）参加申込書（実行委員会）'!D11)</f>
        <v/>
      </c>
      <c r="G20" s="508"/>
      <c r="H20" s="508"/>
      <c r="I20" s="508"/>
      <c r="J20" s="508"/>
      <c r="K20" s="508"/>
      <c r="L20" s="508"/>
      <c r="M20" s="508"/>
      <c r="N20" s="508"/>
      <c r="O20" s="508"/>
      <c r="P20" s="508"/>
      <c r="Q20" s="508"/>
      <c r="R20" s="490" t="s">
        <v>178</v>
      </c>
      <c r="S20" s="490"/>
      <c r="T20" s="490"/>
      <c r="U20" s="490"/>
      <c r="V20" s="471" t="str">
        <f>IF('（様式１）参加申込書（実行委員会）'!F13="","",'（様式１）参加申込書（実行委員会）'!F13)</f>
        <v>()</v>
      </c>
      <c r="W20" s="471"/>
      <c r="X20" s="471"/>
      <c r="Y20" s="471"/>
      <c r="Z20" s="471"/>
      <c r="AA20" s="471"/>
      <c r="AB20" s="471"/>
      <c r="AC20" s="471"/>
      <c r="AD20" s="471"/>
      <c r="AE20" s="471"/>
      <c r="AF20" s="471"/>
      <c r="AG20" s="471"/>
    </row>
    <row r="21" spans="2:41" ht="30" customHeight="1">
      <c r="B21" s="490"/>
      <c r="C21" s="490"/>
      <c r="D21" s="490"/>
      <c r="E21" s="490"/>
      <c r="F21" s="471"/>
      <c r="G21" s="471"/>
      <c r="H21" s="471"/>
      <c r="I21" s="471"/>
      <c r="J21" s="471"/>
      <c r="K21" s="471"/>
      <c r="L21" s="471"/>
      <c r="M21" s="471"/>
      <c r="N21" s="471"/>
      <c r="O21" s="471"/>
      <c r="P21" s="471"/>
      <c r="Q21" s="471"/>
      <c r="R21" s="490"/>
      <c r="S21" s="490"/>
      <c r="T21" s="490"/>
      <c r="U21" s="490"/>
      <c r="V21" s="471"/>
      <c r="W21" s="471"/>
      <c r="X21" s="471"/>
      <c r="Y21" s="471"/>
      <c r="Z21" s="471"/>
      <c r="AA21" s="471"/>
      <c r="AB21" s="471"/>
      <c r="AC21" s="471"/>
      <c r="AD21" s="471"/>
      <c r="AE21" s="471"/>
      <c r="AF21" s="471"/>
      <c r="AG21" s="471"/>
    </row>
    <row r="22" spans="2:41" s="99" customFormat="1" ht="30" customHeight="1">
      <c r="B22" s="490" t="s">
        <v>140</v>
      </c>
      <c r="C22" s="490"/>
      <c r="D22" s="490"/>
      <c r="E22" s="490"/>
      <c r="F22" s="471" t="str">
        <f>IF('（様式１）参加申込書（実行委員会）'!F14="","",'（様式１）参加申込書（実行委員会）'!F14)</f>
        <v>　</v>
      </c>
      <c r="G22" s="471"/>
      <c r="H22" s="471"/>
      <c r="I22" s="471"/>
      <c r="J22" s="471"/>
      <c r="K22" s="471"/>
      <c r="L22" s="471"/>
      <c r="M22" s="471"/>
      <c r="N22" s="471"/>
      <c r="O22" s="471"/>
      <c r="P22" s="471"/>
      <c r="Q22" s="471"/>
      <c r="R22" s="490" t="s">
        <v>201</v>
      </c>
      <c r="S22" s="490"/>
      <c r="T22" s="490"/>
      <c r="U22" s="490"/>
      <c r="V22" s="490">
        <f>IF('（様式１）参加申込書（実行委員会）'!F19="","",'（様式１）参加申込書（実行委員会）'!F19)</f>
        <v>0</v>
      </c>
      <c r="W22" s="490"/>
      <c r="X22" s="490"/>
      <c r="Y22" s="490"/>
      <c r="Z22" s="490"/>
      <c r="AA22" s="490"/>
      <c r="AB22" s="490"/>
      <c r="AC22" s="490"/>
      <c r="AD22" s="490"/>
      <c r="AE22" s="490"/>
      <c r="AF22" s="490"/>
      <c r="AG22" s="490"/>
      <c r="AH22" s="48"/>
      <c r="AI22" s="48"/>
      <c r="AJ22" s="48"/>
      <c r="AK22" s="48"/>
      <c r="AL22" s="48"/>
      <c r="AM22" s="48"/>
      <c r="AN22" s="48"/>
      <c r="AO22" s="48"/>
    </row>
    <row r="23" spans="2:41" s="99" customFormat="1" ht="30" customHeight="1">
      <c r="B23" s="490"/>
      <c r="C23" s="490"/>
      <c r="D23" s="490"/>
      <c r="E23" s="490"/>
      <c r="F23" s="471"/>
      <c r="G23" s="471"/>
      <c r="H23" s="471"/>
      <c r="I23" s="471"/>
      <c r="J23" s="471"/>
      <c r="K23" s="471"/>
      <c r="L23" s="471"/>
      <c r="M23" s="471"/>
      <c r="N23" s="471"/>
      <c r="O23" s="471"/>
      <c r="P23" s="471"/>
      <c r="Q23" s="471"/>
      <c r="R23" s="490"/>
      <c r="S23" s="490"/>
      <c r="T23" s="490"/>
      <c r="U23" s="490"/>
      <c r="V23" s="490"/>
      <c r="W23" s="490"/>
      <c r="X23" s="490"/>
      <c r="Y23" s="490"/>
      <c r="Z23" s="490"/>
      <c r="AA23" s="490"/>
      <c r="AB23" s="490"/>
      <c r="AC23" s="490"/>
      <c r="AD23" s="490"/>
      <c r="AE23" s="490"/>
      <c r="AF23" s="490"/>
      <c r="AG23" s="490"/>
      <c r="AH23" s="48"/>
      <c r="AI23" s="48"/>
      <c r="AJ23" s="48"/>
      <c r="AK23" s="48"/>
      <c r="AL23" s="48"/>
      <c r="AM23" s="48"/>
      <c r="AN23" s="48"/>
      <c r="AO23" s="48"/>
    </row>
    <row r="24" spans="2:41" ht="36" customHeight="1">
      <c r="B24" s="490" t="s">
        <v>229</v>
      </c>
      <c r="C24" s="490"/>
      <c r="D24" s="490"/>
      <c r="E24" s="490"/>
      <c r="F24" s="531" t="s">
        <v>231</v>
      </c>
      <c r="G24" s="532"/>
      <c r="H24" s="532"/>
      <c r="I24" s="532"/>
      <c r="J24" s="70"/>
      <c r="K24" s="70"/>
      <c r="L24" s="347" t="s">
        <v>233</v>
      </c>
      <c r="M24" s="347"/>
      <c r="N24" s="529"/>
      <c r="O24" s="529"/>
      <c r="P24" s="529"/>
      <c r="Q24" s="529"/>
      <c r="R24" s="525" t="s">
        <v>234</v>
      </c>
      <c r="S24" s="525"/>
      <c r="T24" s="347" t="s">
        <v>235</v>
      </c>
      <c r="U24" s="347"/>
      <c r="V24" s="530" t="str">
        <f>IF(N24="","",F25*N24)</f>
        <v/>
      </c>
      <c r="W24" s="530"/>
      <c r="X24" s="530"/>
      <c r="Y24" s="530"/>
      <c r="Z24" s="530"/>
      <c r="AA24" s="530"/>
      <c r="AB24" s="530"/>
      <c r="AC24" s="530"/>
      <c r="AD24" s="530"/>
      <c r="AE24" s="530"/>
      <c r="AF24" s="525" t="s">
        <v>232</v>
      </c>
      <c r="AG24" s="526"/>
    </row>
    <row r="25" spans="2:41" ht="36" customHeight="1">
      <c r="B25" s="490"/>
      <c r="C25" s="490"/>
      <c r="D25" s="490"/>
      <c r="E25" s="490"/>
      <c r="F25" s="527">
        <v>1500</v>
      </c>
      <c r="G25" s="528"/>
      <c r="H25" s="528"/>
      <c r="I25" s="528"/>
      <c r="J25" s="528"/>
      <c r="K25" s="147" t="s">
        <v>232</v>
      </c>
      <c r="L25" s="347"/>
      <c r="M25" s="347"/>
      <c r="N25" s="529"/>
      <c r="O25" s="529"/>
      <c r="P25" s="529"/>
      <c r="Q25" s="529"/>
      <c r="R25" s="525"/>
      <c r="S25" s="525"/>
      <c r="T25" s="347"/>
      <c r="U25" s="347"/>
      <c r="V25" s="530"/>
      <c r="W25" s="530"/>
      <c r="X25" s="530"/>
      <c r="Y25" s="530"/>
      <c r="Z25" s="530"/>
      <c r="AA25" s="530"/>
      <c r="AB25" s="530"/>
      <c r="AC25" s="530"/>
      <c r="AD25" s="530"/>
      <c r="AE25" s="530"/>
      <c r="AF25" s="525"/>
      <c r="AG25" s="526"/>
    </row>
    <row r="26" spans="2:41" ht="36" customHeight="1">
      <c r="B26" s="490" t="s">
        <v>230</v>
      </c>
      <c r="C26" s="490"/>
      <c r="D26" s="490"/>
      <c r="E26" s="490"/>
      <c r="F26" s="531" t="s">
        <v>231</v>
      </c>
      <c r="G26" s="532"/>
      <c r="H26" s="532"/>
      <c r="I26" s="532"/>
      <c r="J26" s="70"/>
      <c r="K26" s="70"/>
      <c r="L26" s="347" t="s">
        <v>233</v>
      </c>
      <c r="M26" s="347"/>
      <c r="N26" s="529"/>
      <c r="O26" s="529"/>
      <c r="P26" s="529"/>
      <c r="Q26" s="529"/>
      <c r="R26" s="525" t="s">
        <v>234</v>
      </c>
      <c r="S26" s="525"/>
      <c r="T26" s="347" t="s">
        <v>235</v>
      </c>
      <c r="U26" s="347"/>
      <c r="V26" s="530" t="str">
        <f>IF(N26="","",F27*N26)</f>
        <v/>
      </c>
      <c r="W26" s="530"/>
      <c r="X26" s="530"/>
      <c r="Y26" s="530"/>
      <c r="Z26" s="530"/>
      <c r="AA26" s="530"/>
      <c r="AB26" s="530"/>
      <c r="AC26" s="530"/>
      <c r="AD26" s="530"/>
      <c r="AE26" s="530"/>
      <c r="AF26" s="525" t="s">
        <v>232</v>
      </c>
      <c r="AG26" s="526"/>
    </row>
    <row r="27" spans="2:41" ht="36" customHeight="1">
      <c r="B27" s="490"/>
      <c r="C27" s="490"/>
      <c r="D27" s="490"/>
      <c r="E27" s="490"/>
      <c r="F27" s="527">
        <v>1000</v>
      </c>
      <c r="G27" s="528"/>
      <c r="H27" s="528"/>
      <c r="I27" s="528"/>
      <c r="J27" s="528"/>
      <c r="K27" s="147" t="s">
        <v>232</v>
      </c>
      <c r="L27" s="347"/>
      <c r="M27" s="347"/>
      <c r="N27" s="529"/>
      <c r="O27" s="529"/>
      <c r="P27" s="529"/>
      <c r="Q27" s="529"/>
      <c r="R27" s="525"/>
      <c r="S27" s="525"/>
      <c r="T27" s="347"/>
      <c r="U27" s="347"/>
      <c r="V27" s="530"/>
      <c r="W27" s="530"/>
      <c r="X27" s="530"/>
      <c r="Y27" s="530"/>
      <c r="Z27" s="530"/>
      <c r="AA27" s="530"/>
      <c r="AB27" s="530"/>
      <c r="AC27" s="530"/>
      <c r="AD27" s="530"/>
      <c r="AE27" s="530"/>
      <c r="AF27" s="525"/>
      <c r="AG27" s="526"/>
    </row>
    <row r="28" spans="2:41" ht="36" customHeight="1">
      <c r="B28" s="490" t="s">
        <v>239</v>
      </c>
      <c r="C28" s="490"/>
      <c r="D28" s="490"/>
      <c r="E28" s="490"/>
      <c r="F28" s="519"/>
      <c r="G28" s="520"/>
      <c r="H28" s="520"/>
      <c r="I28" s="520"/>
      <c r="J28" s="520"/>
      <c r="K28" s="520"/>
      <c r="L28" s="520"/>
      <c r="M28" s="520"/>
      <c r="N28" s="520"/>
      <c r="O28" s="520"/>
      <c r="P28" s="520"/>
      <c r="Q28" s="520"/>
      <c r="R28" s="520"/>
      <c r="S28" s="520"/>
      <c r="T28" s="520"/>
      <c r="U28" s="520"/>
      <c r="V28" s="520"/>
      <c r="W28" s="520"/>
      <c r="X28" s="520"/>
      <c r="Y28" s="520"/>
      <c r="Z28" s="520"/>
      <c r="AA28" s="520"/>
      <c r="AB28" s="520"/>
      <c r="AC28" s="520"/>
      <c r="AD28" s="520"/>
      <c r="AE28" s="520"/>
      <c r="AF28" s="520"/>
      <c r="AG28" s="521"/>
      <c r="AI28" s="48" t="s">
        <v>240</v>
      </c>
    </row>
    <row r="29" spans="2:41" ht="36" customHeight="1">
      <c r="B29" s="490"/>
      <c r="C29" s="490"/>
      <c r="D29" s="490"/>
      <c r="E29" s="490"/>
      <c r="F29" s="522"/>
      <c r="G29" s="523"/>
      <c r="H29" s="523"/>
      <c r="I29" s="523"/>
      <c r="J29" s="523"/>
      <c r="K29" s="523"/>
      <c r="L29" s="523"/>
      <c r="M29" s="523"/>
      <c r="N29" s="523"/>
      <c r="O29" s="523"/>
      <c r="P29" s="523"/>
      <c r="Q29" s="523"/>
      <c r="R29" s="523"/>
      <c r="S29" s="523"/>
      <c r="T29" s="523"/>
      <c r="U29" s="523"/>
      <c r="V29" s="523"/>
      <c r="W29" s="523"/>
      <c r="X29" s="523"/>
      <c r="Y29" s="523"/>
      <c r="Z29" s="523"/>
      <c r="AA29" s="523"/>
      <c r="AB29" s="523"/>
      <c r="AC29" s="523"/>
      <c r="AD29" s="523"/>
      <c r="AE29" s="523"/>
      <c r="AF29" s="523"/>
      <c r="AG29" s="524"/>
      <c r="AI29" s="48" t="s">
        <v>241</v>
      </c>
    </row>
    <row r="30" spans="2:41" ht="13.5" customHeight="1">
      <c r="C30" s="49"/>
      <c r="D30" s="109"/>
      <c r="E30" s="109"/>
      <c r="F30" s="109"/>
      <c r="G30" s="109"/>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I30" s="48" t="s">
        <v>242</v>
      </c>
    </row>
    <row r="31" spans="2:41">
      <c r="C31" s="139" t="s">
        <v>206</v>
      </c>
      <c r="D31" s="473" t="s">
        <v>238</v>
      </c>
      <c r="E31" s="473"/>
      <c r="F31" s="473"/>
      <c r="G31" s="473"/>
      <c r="H31" s="473"/>
      <c r="I31" s="473"/>
      <c r="J31" s="473"/>
      <c r="K31" s="473"/>
      <c r="L31" s="473"/>
      <c r="M31" s="473"/>
      <c r="N31" s="473"/>
      <c r="O31" s="473"/>
      <c r="P31" s="473"/>
      <c r="Q31" s="473"/>
      <c r="R31" s="473"/>
      <c r="S31" s="473"/>
      <c r="T31" s="473"/>
      <c r="U31" s="473"/>
      <c r="V31" s="473"/>
      <c r="W31" s="473"/>
      <c r="X31" s="473"/>
      <c r="Y31" s="473"/>
      <c r="Z31" s="473"/>
      <c r="AA31" s="473"/>
      <c r="AB31" s="473"/>
      <c r="AC31" s="473"/>
      <c r="AD31" s="473"/>
      <c r="AE31" s="473"/>
      <c r="AF31" s="473"/>
    </row>
    <row r="32" spans="2:41">
      <c r="C32" s="139"/>
      <c r="D32" s="473"/>
      <c r="E32" s="473"/>
      <c r="F32" s="473"/>
      <c r="G32" s="473"/>
      <c r="H32" s="473"/>
      <c r="I32" s="473"/>
      <c r="J32" s="473"/>
      <c r="K32" s="473"/>
      <c r="L32" s="473"/>
      <c r="M32" s="473"/>
      <c r="N32" s="473"/>
      <c r="O32" s="473"/>
      <c r="P32" s="473"/>
      <c r="Q32" s="473"/>
      <c r="R32" s="473"/>
      <c r="S32" s="473"/>
      <c r="T32" s="473"/>
      <c r="U32" s="473"/>
      <c r="V32" s="473"/>
      <c r="W32" s="473"/>
      <c r="X32" s="473"/>
      <c r="Y32" s="473"/>
      <c r="Z32" s="473"/>
      <c r="AA32" s="473"/>
      <c r="AB32" s="473"/>
      <c r="AC32" s="473"/>
      <c r="AD32" s="473"/>
      <c r="AE32" s="473"/>
      <c r="AF32" s="473"/>
    </row>
    <row r="33" spans="3:32">
      <c r="C33" s="49"/>
      <c r="D33" s="109"/>
      <c r="E33" s="109"/>
      <c r="F33" s="109"/>
      <c r="G33" s="109"/>
      <c r="H33" s="109"/>
      <c r="I33" s="109"/>
      <c r="J33" s="109"/>
      <c r="K33" s="109"/>
      <c r="L33" s="109"/>
      <c r="M33" s="109"/>
      <c r="N33" s="109"/>
      <c r="O33" s="109"/>
      <c r="P33" s="109"/>
      <c r="Q33" s="109"/>
      <c r="R33" s="109"/>
      <c r="S33" s="109"/>
      <c r="T33" s="109"/>
      <c r="U33" s="109"/>
      <c r="V33" s="109"/>
      <c r="W33" s="109"/>
      <c r="X33" s="109"/>
      <c r="Y33" s="109"/>
      <c r="Z33" s="109"/>
      <c r="AA33" s="109"/>
      <c r="AB33" s="109"/>
      <c r="AC33" s="109"/>
      <c r="AD33" s="109"/>
      <c r="AE33" s="109"/>
      <c r="AF33" s="109"/>
    </row>
    <row r="34" spans="3:32">
      <c r="C34" s="139" t="s">
        <v>206</v>
      </c>
      <c r="D34" s="102" t="s">
        <v>237</v>
      </c>
      <c r="E34" s="100"/>
      <c r="F34" s="100"/>
      <c r="G34" s="100"/>
      <c r="H34" s="100"/>
      <c r="I34" s="100"/>
      <c r="J34" s="100"/>
      <c r="K34" s="100"/>
      <c r="L34" s="100"/>
      <c r="M34" s="100"/>
      <c r="N34" s="100"/>
      <c r="O34" s="100"/>
      <c r="P34" s="100"/>
      <c r="Q34" s="100"/>
      <c r="R34" s="100"/>
      <c r="S34" s="100"/>
      <c r="T34" s="100"/>
      <c r="U34" s="100"/>
      <c r="V34" s="100"/>
      <c r="W34" s="100"/>
      <c r="X34" s="100"/>
      <c r="Y34" s="100"/>
      <c r="Z34" s="100"/>
      <c r="AA34" s="100"/>
      <c r="AB34" s="100"/>
      <c r="AC34" s="100"/>
      <c r="AD34" s="100"/>
      <c r="AE34" s="100"/>
      <c r="AF34" s="100"/>
    </row>
    <row r="35" spans="3:32">
      <c r="C35" s="49"/>
    </row>
    <row r="36" spans="3:32">
      <c r="C36" s="49"/>
    </row>
  </sheetData>
  <mergeCells count="42">
    <mergeCell ref="AE16:AG17"/>
    <mergeCell ref="B6:AG6"/>
    <mergeCell ref="B7:AG7"/>
    <mergeCell ref="C9:AF12"/>
    <mergeCell ref="B18:E21"/>
    <mergeCell ref="F18:G19"/>
    <mergeCell ref="H18:Q19"/>
    <mergeCell ref="R18:U19"/>
    <mergeCell ref="V18:AG19"/>
    <mergeCell ref="F20:Q21"/>
    <mergeCell ref="F25:J25"/>
    <mergeCell ref="V24:AE25"/>
    <mergeCell ref="C13:AF14"/>
    <mergeCell ref="B24:E25"/>
    <mergeCell ref="B26:E27"/>
    <mergeCell ref="F24:I24"/>
    <mergeCell ref="F26:I26"/>
    <mergeCell ref="R20:U21"/>
    <mergeCell ref="V20:AG21"/>
    <mergeCell ref="B22:E23"/>
    <mergeCell ref="F22:Q23"/>
    <mergeCell ref="R22:U23"/>
    <mergeCell ref="V22:AG23"/>
    <mergeCell ref="B16:E17"/>
    <mergeCell ref="F16:AC17"/>
    <mergeCell ref="AD16:AD17"/>
    <mergeCell ref="B2:AG2"/>
    <mergeCell ref="F28:AG29"/>
    <mergeCell ref="D31:AF32"/>
    <mergeCell ref="B28:E29"/>
    <mergeCell ref="AF24:AG25"/>
    <mergeCell ref="F27:J27"/>
    <mergeCell ref="L26:M27"/>
    <mergeCell ref="N26:Q27"/>
    <mergeCell ref="R26:S27"/>
    <mergeCell ref="T26:U27"/>
    <mergeCell ref="V26:AE27"/>
    <mergeCell ref="AF26:AG27"/>
    <mergeCell ref="L24:M25"/>
    <mergeCell ref="N24:Q25"/>
    <mergeCell ref="R24:S25"/>
    <mergeCell ref="T24:U25"/>
  </mergeCells>
  <phoneticPr fontId="2"/>
  <dataValidations count="1">
    <dataValidation type="list" allowBlank="1" showInputMessage="1" showErrorMessage="1" sqref="F28:AG29" xr:uid="{9F3BD2BC-E8E9-4040-B562-1834F6762E52}">
      <formula1>$AI$28:$AI$30</formula1>
    </dataValidation>
  </dataValidations>
  <printOptions horizontalCentered="1" verticalCentered="1"/>
  <pageMargins left="0.23622047244094491" right="0.23622047244094491" top="0.74803149606299213" bottom="0.74803149606299213" header="0.31496062992125984" footer="0.31496062992125984"/>
  <pageSetup paperSize="9" scale="96"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入力シート</vt:lpstr>
      <vt:lpstr>（様式１）参加申込書（実行委員会）</vt:lpstr>
      <vt:lpstr>（様式２）参加申込書（協会提出用）</vt:lpstr>
      <vt:lpstr>（様式３）外部指導者確認書</vt:lpstr>
      <vt:lpstr>（様式４）トレーナー申請書</vt:lpstr>
      <vt:lpstr>（様式５）変更届</vt:lpstr>
      <vt:lpstr>（様式６）希望練習届 </vt:lpstr>
      <vt:lpstr>（様式７）外字使用申請</vt:lpstr>
      <vt:lpstr>（様式８）プロ・報告書事前申込</vt:lpstr>
      <vt:lpstr>'（様式１）参加申込書（実行委員会）'!Print_Area</vt:lpstr>
      <vt:lpstr>'（様式２）参加申込書（協会提出用）'!Print_Area</vt:lpstr>
      <vt:lpstr>'（様式３）外部指導者確認書'!Print_Area</vt:lpstr>
      <vt:lpstr>'（様式４）トレーナー申請書'!Print_Area</vt:lpstr>
      <vt:lpstr>'（様式５）変更届'!Print_Area</vt:lpstr>
      <vt:lpstr>'（様式６）希望練習届 '!Print_Area</vt:lpstr>
      <vt:lpstr>'（様式７）外字使用申請'!Print_Area</vt:lpstr>
      <vt:lpstr>'（様式８）プロ・報告書事前申込'!Print_Area</vt:lpstr>
      <vt:lpstr>入力シート!Print_Area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第一中学校_職員用パソコン12</dc:creator>
  <cp:lastModifiedBy>Takashi Matsui</cp:lastModifiedBy>
  <cp:lastPrinted>2026-03-24T03:00:36Z</cp:lastPrinted>
  <dcterms:created xsi:type="dcterms:W3CDTF">2026-03-13T05:21:23Z</dcterms:created>
  <dcterms:modified xsi:type="dcterms:W3CDTF">2026-07-22T02:25:08Z</dcterms:modified>
</cp:coreProperties>
</file>